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１５１：財政比較分析表（財政状況資料集）\３１年度決算\06：HP公表（2回目）\"/>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<sst xmlns="http://schemas.openxmlformats.org/spreadsheetml/2006/main" count="1087" uniqueCount="604">
  <si>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</si>
  <si>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</si>
  <si>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</si>
  <si>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</si>
  <si>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</si>
  <si>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</si>
  <si>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</si>
  <si>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</si>
  <si>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</si>
  <si>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</si>
  <si>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</si>
  <si>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</si>
  <si>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</si>
  <si>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</si>
  <si>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</si>
  <si>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</si>
  <si>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</si>
  <si>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</si>
  <si>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</si>
  <si>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</si>
  <si>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</si>
  <si>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</si>
  <si>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</si>
  <si>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</si>
  <si>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</si>
  <si>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</si>
  <si>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</si>
  <si>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</si>
  <si>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</si>
  <si>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</si>
  <si>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</si>
  <si>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</si>
  <si>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</si>
  <si>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</si>
  <si>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</si>
  <si>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</si>
  <si>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</si>
  <si>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</si>
  <si>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</si>
  <si>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</si>
  <si>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</si>
  <si>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</si>
  <si>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</si>
  <si>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</si>
  <si>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</si>
  <si>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</si>
  <si>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</si>
  <si>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</si>
  <si>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</si>
  <si>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</si>
  <si>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</si>
  <si>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</si>
  <si>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</si>
  <si>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</si>
  <si>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</si>
  <si>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</si>
  <si>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</si>
  <si>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</si>
  <si>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</si>
  <si>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</si>
  <si>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</si>
  <si>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</si>
  <si>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</si>
  <si>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</si>
  <si>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</si>
  <si>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</si>
  <si>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</si>
  <si>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</si>
  <si>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</si>
  <si>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</si>
  <si>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</si>
  <si>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</si>
  <si>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</si>
  <si>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</si>
  <si>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</si>
  <si>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</si>
  <si>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</si>
  <si>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</si>
  <si>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</si>
  <si>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</si>
  <si>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</si>
  <si>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</si>
  <si>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</si>
  <si>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</si>
  <si>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</si>
  <si>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</si>
  <si>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</si>
  <si>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</si>
  <si>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</si>
  <si>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</si>
  <si>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</si>
  <si>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</si>
  <si>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</si>
  <si>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</si>
  <si>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</si>
  <si>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</si>
  <si>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</si>
  <si>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網走市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</si>
  <si>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</si>
  <si>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</si>
  <si>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</si>
  <si>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</si>
  <si>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</si>
  <si>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</si>
  <si>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</si>
  <si>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</si>
  <si>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</si>
  <si>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</si>
  <si>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</si>
  <si>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</si>
  <si>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</si>
  <si>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</si>
  <si>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</si>
  <si>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</si>
  <si>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</si>
  <si>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</si>
  <si>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</si>
  <si>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</si>
  <si>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</si>
  <si>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</si>
  <si>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</si>
  <si>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</si>
  <si>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</si>
  <si>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</si>
  <si>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</si>
  <si>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</si>
  <si>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</si>
  <si>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</si>
  <si>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</si>
  <si>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</si>
  <si>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</si>
  <si>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</si>
  <si>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</si>
  <si>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</si>
  <si>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</si>
  <si>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</si>
  <si>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</si>
  <si>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</si>
  <si>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</si>
  <si>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</si>
  <si>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</si>
  <si>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</si>
  <si>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</si>
  <si>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</si>
  <si>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</si>
  <si>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</si>
  <si>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</si>
  <si>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</si>
  <si>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</si>
  <si>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</si>
  <si>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</si>
  <si>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能取漁港整備特別会計</t>
    <phoneticPr fontId="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</si>
  <si>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</si>
  <si>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</si>
  <si>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</si>
  <si>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</si>
  <si>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</si>
  <si>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</si>
  <si>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</si>
  <si>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</si>
  <si>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</si>
  <si>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</si>
  <si>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</si>
  <si>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</si>
  <si>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</si>
  <si>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</si>
  <si>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</si>
  <si>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</si>
  <si>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</si>
  <si>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</si>
  <si>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</si>
  <si>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</si>
  <si>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</si>
  <si>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</si>
  <si>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</si>
  <si>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</si>
  <si>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</si>
  <si>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</si>
  <si>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</si>
  <si>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</si>
  <si>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</si>
  <si>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</si>
  <si>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</si>
  <si>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</si>
  <si>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</si>
  <si>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</si>
  <si>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</si>
  <si>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</si>
  <si>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</si>
  <si>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</si>
  <si>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</si>
  <si>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</si>
  <si>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</si>
  <si>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</si>
  <si>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</si>
  <si>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</si>
  <si>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</si>
  <si>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</si>
  <si>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</si>
  <si>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</si>
  <si>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</si>
  <si>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</si>
  <si>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</si>
  <si>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</si>
  <si>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</si>
  <si>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</si>
  <si>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</si>
  <si>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</si>
  <si>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</si>
  <si>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</si>
  <si>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</si>
  <si>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</si>
  <si>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</si>
  <si>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</si>
  <si>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北海道網走市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</si>
  <si>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</si>
  <si>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</si>
  <si>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</si>
  <si>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</si>
  <si>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</si>
  <si>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</si>
  <si>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</si>
  <si>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</si>
  <si>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</si>
  <si>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</si>
  <si>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</si>
  <si>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</si>
  <si>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</si>
  <si>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</si>
  <si>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</si>
  <si>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</si>
  <si>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</si>
  <si>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</si>
  <si>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</si>
  <si>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</si>
  <si>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</si>
  <si>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</si>
  <si>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</si>
  <si>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</si>
  <si>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</si>
  <si>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</si>
  <si>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</si>
  <si>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</si>
  <si>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</si>
  <si>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</si>
  <si>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</si>
  <si>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</si>
  <si>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</si>
  <si>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</si>
  <si>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</si>
  <si>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</si>
  <si>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</si>
  <si>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</si>
  <si>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</si>
  <si>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</si>
  <si>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</si>
  <si>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</si>
  <si>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</si>
  <si>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</si>
  <si>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</si>
  <si>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</si>
  <si>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</si>
  <si>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</si>
  <si>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</si>
  <si>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</si>
  <si>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</si>
  <si>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</si>
  <si>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</si>
  <si>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</si>
  <si>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</si>
  <si>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</si>
  <si>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</si>
  <si>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</si>
  <si>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</si>
  <si>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</si>
  <si>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</si>
  <si>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</si>
  <si>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</si>
  <si>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</si>
  <si>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</si>
  <si>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</si>
  <si>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</si>
  <si>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</si>
  <si>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</si>
  <si>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</si>
  <si>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</si>
  <si>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</si>
  <si>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</si>
  <si>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</si>
  <si>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</si>
  <si>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</si>
  <si>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</si>
  <si>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</si>
  <si>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</si>
  <si>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</si>
  <si>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</si>
  <si>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</si>
  <si>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</si>
  <si>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</si>
  <si>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</si>
  <si>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</si>
  <si>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</si>
  <si>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</si>
  <si>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</si>
  <si>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</si>
  <si>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</si>
  <si>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</si>
  <si>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</si>
  <si>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</si>
  <si>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</si>
  <si>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</si>
  <si>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</si>
  <si>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</si>
  <si>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</si>
  <si>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</si>
  <si>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</si>
  <si>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</si>
  <si>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</si>
  <si>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</si>
  <si>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</si>
  <si>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</si>
  <si>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</si>
  <si>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</si>
  <si>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</si>
  <si>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</si>
  <si>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</si>
  <si>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</si>
  <si>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</si>
  <si>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</si>
  <si>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</si>
  <si>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</si>
  <si>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</si>
  <si>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</si>
  <si>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</si>
  <si>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</si>
  <si>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</si>
  <si>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</si>
  <si>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</si>
  <si>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</si>
  <si>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</si>
  <si>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</si>
  <si>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</si>
  <si>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</si>
  <si>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</si>
  <si>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</si>
  <si>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</si>
  <si>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</si>
  <si>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</si>
  <si>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</si>
  <si>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</si>
  <si>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</si>
  <si>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</si>
  <si>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</si>
  <si>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</si>
  <si>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</si>
  <si>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</si>
  <si>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</si>
  <si>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</si>
  <si>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</si>
  <si>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</si>
  <si>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</si>
  <si>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</si>
  <si>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</si>
  <si>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</si>
  <si>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</si>
  <si>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</si>
  <si>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</si>
  <si>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</si>
  <si>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北海道網走市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</si>
  <si>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</si>
  <si>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</si>
  <si>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</si>
  <si>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</si>
  <si>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</si>
  <si>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</si>
  <si>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</si>
  <si>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</si>
  <si>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</si>
  <si>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</si>
  <si>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</si>
  <si>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</si>
  <si>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</si>
  <si>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</si>
  <si>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</si>
  <si>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</si>
  <si>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</si>
  <si>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</si>
  <si>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</si>
  <si>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</si>
  <si>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市有財産整備特別会計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</si>
  <si>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</si>
  <si>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</si>
  <si>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</si>
  <si>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</si>
  <si>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</si>
  <si>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</si>
  <si>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</si>
  <si>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</si>
  <si>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</si>
  <si>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</si>
  <si>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</si>
  <si>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</si>
  <si>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</si>
  <si>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</si>
  <si>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</si>
  <si>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</si>
  <si>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</si>
  <si>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</si>
  <si>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</si>
  <si>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</si>
  <si>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公共下水道特別会計</t>
    <phoneticPr fontId="5"/>
  </si>
  <si>
    <t>個別排水処理施設整備特別会計</t>
    <phoneticPr fontId="5"/>
  </si>
  <si>
    <t>網走港整備特別会計</t>
    <phoneticPr fontId="5"/>
  </si>
  <si>
    <t>能取漁港整備特別会計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</si>
  <si>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</si>
  <si>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</si>
  <si>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</si>
  <si>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</si>
  <si>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</si>
  <si>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</si>
  <si>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</si>
  <si>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</si>
  <si>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</si>
  <si>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</si>
  <si>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</si>
  <si>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</si>
  <si>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</si>
  <si>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</si>
  <si>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</si>
  <si>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</si>
  <si>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</si>
  <si>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</si>
  <si>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</si>
  <si>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</si>
  <si>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</si>
  <si>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</si>
  <si>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</si>
  <si>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</si>
  <si>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</si>
  <si>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</si>
  <si>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</si>
  <si>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</si>
  <si>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</si>
  <si>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</si>
  <si>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</si>
  <si>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</si>
  <si>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</si>
  <si>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</si>
  <si>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</si>
  <si>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</si>
  <si>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</si>
  <si>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</si>
  <si>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</si>
  <si>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</si>
  <si>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</si>
  <si>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</si>
  <si>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</si>
  <si>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</si>
  <si>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</si>
  <si>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</si>
  <si>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</si>
  <si>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</si>
  <si>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</si>
  <si>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</si>
  <si>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</si>
  <si>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</si>
  <si>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</si>
  <si>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</si>
  <si>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</si>
  <si>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</si>
  <si>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</si>
  <si>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</si>
  <si>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</si>
  <si>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</si>
  <si>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</si>
  <si>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</si>
  <si>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</si>
  <si>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</si>
  <si>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</si>
  <si>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</si>
  <si>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</si>
  <si>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</si>
  <si>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</si>
  <si>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</si>
  <si>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</si>
  <si>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</si>
  <si>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</si>
  <si>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</si>
  <si>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</si>
  <si>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</si>
  <si>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</si>
  <si>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</si>
  <si>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</si>
  <si>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</si>
  <si>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</si>
  <si>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</si>
  <si>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</si>
  <si>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</si>
  <si>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</si>
  <si>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</si>
  <si>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</si>
  <si>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</si>
  <si>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</si>
  <si>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</si>
  <si>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</si>
  <si>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</si>
  <si>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</si>
  <si>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</si>
  <si>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</si>
  <si>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</si>
  <si>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</si>
  <si>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</si>
  <si>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</si>
  <si>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</si>
  <si>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</si>
  <si>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</si>
  <si>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</si>
  <si>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</si>
  <si>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</si>
  <si>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</si>
  <si>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</si>
  <si>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</si>
  <si>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</si>
  <si>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</si>
  <si>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</si>
  <si>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</si>
  <si>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</si>
  <si>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</si>
  <si>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</si>
  <si>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</si>
  <si>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</si>
  <si>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</si>
  <si>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</si>
  <si>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</si>
  <si>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</si>
  <si>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</si>
  <si>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</si>
  <si>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</si>
  <si>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</si>
  <si>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</si>
  <si>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</si>
  <si>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</si>
  <si>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</si>
  <si>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</si>
  <si>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</si>
  <si>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</si>
  <si>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</si>
  <si>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</si>
  <si>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</si>
  <si>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</si>
  <si>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</si>
  <si>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</si>
  <si>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</si>
  <si>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</si>
  <si>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</si>
  <si>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0.59</t>
  </si>
  <si>
    <t>▲ 2.01</t>
  </si>
  <si>
    <t>▲ 0.94</t>
  </si>
  <si>
    <t>能取漁港整備特別会計</t>
  </si>
  <si>
    <t>▲ 0.69</t>
  </si>
  <si>
    <t>▲ 0.65</t>
  </si>
  <si>
    <t>▲ 0.30</t>
  </si>
  <si>
    <t>▲ 0.29</t>
  </si>
  <si>
    <t>▲ 0.19</t>
  </si>
  <si>
    <t>水道事業会計</t>
  </si>
  <si>
    <t>網走港整備特別会計</t>
  </si>
  <si>
    <t>一般会計</t>
  </si>
  <si>
    <t>市有財産整備特別会計</t>
  </si>
  <si>
    <t>介護保険特別会計</t>
  </si>
  <si>
    <t>国民健康保険特別会計</t>
  </si>
  <si>
    <t>公共下水道特別会計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</si>
  <si>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</si>
  <si>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</si>
  <si>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</si>
  <si>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</si>
  <si>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</si>
  <si>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</si>
  <si>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</si>
  <si>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</si>
  <si>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</si>
  <si>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網走地区消防組合</t>
    <rPh sb="0" eb="2">
      <t>アバシリ</t>
    </rPh>
    <rPh sb="2" eb="4">
      <t>チク</t>
    </rPh>
    <rPh sb="4" eb="6">
      <t>ショウボウ</t>
    </rPh>
    <rPh sb="6" eb="8">
      <t>クミアイ</t>
    </rPh>
    <phoneticPr fontId="2"/>
  </si>
  <si>
    <t>網走地方教育研修センター組合</t>
    <rPh sb="0" eb="2">
      <t>アバシリ</t>
    </rPh>
    <rPh sb="2" eb="4">
      <t>チホウ</t>
    </rPh>
    <rPh sb="4" eb="6">
      <t>キョウイク</t>
    </rPh>
    <rPh sb="6" eb="8">
      <t>ケンシュウ</t>
    </rPh>
    <rPh sb="12" eb="14">
      <t>クミアイ</t>
    </rPh>
    <phoneticPr fontId="2"/>
  </si>
  <si>
    <t>〇</t>
    <phoneticPr fontId="2"/>
  </si>
  <si>
    <t>網走振興公社</t>
    <rPh sb="0" eb="2">
      <t>アバシリ</t>
    </rPh>
    <rPh sb="2" eb="4">
      <t>シンコウ</t>
    </rPh>
    <rPh sb="4" eb="6">
      <t>コウシャ</t>
    </rPh>
    <phoneticPr fontId="2"/>
  </si>
  <si>
    <t>網走観光振興公社</t>
    <rPh sb="0" eb="2">
      <t>アバシリ</t>
    </rPh>
    <rPh sb="2" eb="4">
      <t>カンコウ</t>
    </rPh>
    <rPh sb="4" eb="6">
      <t>シンコウ</t>
    </rPh>
    <rPh sb="6" eb="8">
      <t>コウシャ</t>
    </rPh>
    <phoneticPr fontId="2"/>
  </si>
  <si>
    <t>北方文化振興協会</t>
    <rPh sb="0" eb="2">
      <t>ホッポウ</t>
    </rPh>
    <rPh sb="2" eb="4">
      <t>ブンカ</t>
    </rPh>
    <rPh sb="4" eb="6">
      <t>シンコウ</t>
    </rPh>
    <rPh sb="6" eb="8">
      <t>キョウカイ</t>
    </rPh>
    <phoneticPr fontId="2"/>
  </si>
  <si>
    <t>網走市土地開発公社</t>
    <rPh sb="0" eb="2">
      <t>アバシリ</t>
    </rPh>
    <rPh sb="2" eb="3">
      <t>シ</t>
    </rPh>
    <rPh sb="3" eb="5">
      <t>トチ</t>
    </rPh>
    <rPh sb="5" eb="7">
      <t>カイハツ</t>
    </rPh>
    <rPh sb="7" eb="9">
      <t>コウシャ</t>
    </rPh>
    <phoneticPr fontId="2"/>
  </si>
  <si>
    <t>ふるさと寄附基金</t>
    <rPh sb="4" eb="6">
      <t>キフ</t>
    </rPh>
    <rPh sb="6" eb="8">
      <t>キキン</t>
    </rPh>
    <phoneticPr fontId="5"/>
  </si>
  <si>
    <t>産業振興基金</t>
    <rPh sb="0" eb="2">
      <t>サンギョウ</t>
    </rPh>
    <rPh sb="2" eb="4">
      <t>シンコウ</t>
    </rPh>
    <rPh sb="4" eb="6">
      <t>キキン</t>
    </rPh>
    <phoneticPr fontId="5"/>
  </si>
  <si>
    <t>教育振興基金</t>
    <rPh sb="0" eb="2">
      <t>キョウイク</t>
    </rPh>
    <rPh sb="2" eb="4">
      <t>シンコウ</t>
    </rPh>
    <rPh sb="4" eb="6">
      <t>キキン</t>
    </rPh>
    <phoneticPr fontId="5"/>
  </si>
  <si>
    <t>保健福祉基金</t>
    <rPh sb="0" eb="2">
      <t>ホケン</t>
    </rPh>
    <rPh sb="2" eb="4">
      <t>フクシ</t>
    </rPh>
    <rPh sb="4" eb="6">
      <t>キキン</t>
    </rPh>
    <phoneticPr fontId="5"/>
  </si>
  <si>
    <t>市営住宅等営繕基金</t>
    <rPh sb="0" eb="2">
      <t>シエイ</t>
    </rPh>
    <rPh sb="2" eb="4">
      <t>ジュウタク</t>
    </rPh>
    <rPh sb="4" eb="5">
      <t>トウ</t>
    </rPh>
    <rPh sb="5" eb="7">
      <t>エイゼン</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</si>
  <si>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</si>
  <si>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</si>
  <si>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</si>
  <si>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過去に積極的に公共施設やインフラの整備を行った結果、有形固定資産減価償却率では類似団体平均を下回っています。
起債の発行により整備を行ったため、残高が増加し、将来負担比率が高い水準で推移していますが、
令和１年度決算においては将来負担比率が低下し、有形固定資産減価償却率が上昇しました。
　公共施設等総合管理計画に基づき、公共施設の適正な管理に努めるとともに、将来負担比率の低減に努めます。</t>
    <rPh sb="102" eb="104">
      <t>レイワ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</si>
  <si>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</si>
  <si>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</si>
  <si>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</si>
  <si>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</si>
  <si>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</si>
  <si>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</si>
  <si>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過去に建設した道路、学校、社会教育施設等に係る起債の償還が多額であるため、類似団体の平均値を上回っています。
計画的に起債の新規発行を抑制し、徐々に改善傾向にありましたが、H28の一般廃棄物処理施設の整備や養護老人ホーム建設補助により比率が悪化しています。
引き続き、起債の新規発行を抑制するなど、公債費の圧縮に努めます。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</si>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</sst>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5C95-4659-888A-E8D77503C3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92060</c:v>
                </c:pt>
                <c:pt idx="1">
                  <c:v>116859</c:v>
                </c:pt>
                <c:pt idx="2">
                  <c:v>116002</c:v>
                </c:pt>
                <c:pt idx="3">
                  <c:v>93493</c:v>
                </c:pt>
                <c:pt idx="4">
                  <c:v>71724</c:v>
                </c:pt>
              </c:numCache>
            </c:numRef>
          </c:val>
          <c:smooth val="0"/>
          <c:extLst>
            <c:ext xmlns:c16="http://schemas.microsoft.com/office/drawing/2014/chart" uri="{C3380CC4-5D6E-409C-BE32-E72D297353CC}">
              <c16:uniqueId val="{00000001-5C95-4659-888A-E8D77503C37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0.71</c:v>
                </c:pt>
                <c:pt idx="1">
                  <c:v>0.89</c:v>
                </c:pt>
                <c:pt idx="2">
                  <c:v>1.03</c:v>
                </c:pt>
                <c:pt idx="3">
                  <c:v>0.77</c:v>
                </c:pt>
                <c:pt idx="4">
                  <c:v>1.18</c:v>
                </c:pt>
              </c:numCache>
            </c:numRef>
          </c:val>
          <c:extLst>
            <c:ext xmlns:c16="http://schemas.microsoft.com/office/drawing/2014/chart" uri="{C3380CC4-5D6E-409C-BE32-E72D297353CC}">
              <c16:uniqueId val="{00000000-38E8-4425-85FA-963C594A75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5.66</c:v>
                </c:pt>
                <c:pt idx="1">
                  <c:v>5.23</c:v>
                </c:pt>
                <c:pt idx="2">
                  <c:v>3.15</c:v>
                </c:pt>
                <c:pt idx="3">
                  <c:v>2.48</c:v>
                </c:pt>
                <c:pt idx="4">
                  <c:v>3.38</c:v>
                </c:pt>
              </c:numCache>
            </c:numRef>
          </c:val>
          <c:extLst>
            <c:ext xmlns:c16="http://schemas.microsoft.com/office/drawing/2014/chart" uri="{C3380CC4-5D6E-409C-BE32-E72D297353CC}">
              <c16:uniqueId val="{00000001-38E8-4425-85FA-963C594A756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0.12</c:v>
                </c:pt>
                <c:pt idx="1">
                  <c:v>-0.59</c:v>
                </c:pt>
                <c:pt idx="2">
                  <c:v>-2.0099999999999998</c:v>
                </c:pt>
                <c:pt idx="3">
                  <c:v>-0.94</c:v>
                </c:pt>
                <c:pt idx="4">
                  <c:v>1.27</c:v>
                </c:pt>
              </c:numCache>
            </c:numRef>
          </c:val>
          <c:smooth val="0"/>
          <c:extLst>
            <c:ext xmlns:c16="http://schemas.microsoft.com/office/drawing/2014/chart" uri="{C3380CC4-5D6E-409C-BE32-E72D297353CC}">
              <c16:uniqueId val="{00000002-38E8-4425-85FA-963C594A756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0-8249-4099-9D7F-60BDF44D90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49-4099-9D7F-60BDF44D90EE}"/>
            </c:ext>
          </c:extLst>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0.1</c:v>
                </c:pt>
              </c:numCache>
            </c:numRef>
          </c:val>
          <c:extLst>
            <c:ext xmlns:c16="http://schemas.microsoft.com/office/drawing/2014/chart" uri="{C3380CC4-5D6E-409C-BE32-E72D297353CC}">
              <c16:uniqueId val="{00000002-8249-4099-9D7F-60BDF44D90EE}"/>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0.04</c:v>
                </c:pt>
                <c:pt idx="4">
                  <c:v>#N/A</c:v>
                </c:pt>
                <c:pt idx="5">
                  <c:v>0.02</c:v>
                </c:pt>
                <c:pt idx="6">
                  <c:v>#N/A</c:v>
                </c:pt>
                <c:pt idx="7">
                  <c:v>0.7</c:v>
                </c:pt>
                <c:pt idx="8">
                  <c:v>#N/A</c:v>
                </c:pt>
                <c:pt idx="9">
                  <c:v>0.33</c:v>
                </c:pt>
              </c:numCache>
            </c:numRef>
          </c:val>
          <c:extLst>
            <c:ext xmlns:c16="http://schemas.microsoft.com/office/drawing/2014/chart" uri="{C3380CC4-5D6E-409C-BE32-E72D297353CC}">
              <c16:uniqueId val="{00000003-8249-4099-9D7F-60BDF44D90EE}"/>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0.19</c:v>
                </c:pt>
                <c:pt idx="4">
                  <c:v>#N/A</c:v>
                </c:pt>
                <c:pt idx="5">
                  <c:v>0</c:v>
                </c:pt>
                <c:pt idx="6">
                  <c:v>#N/A</c:v>
                </c:pt>
                <c:pt idx="7">
                  <c:v>0.28000000000000003</c:v>
                </c:pt>
                <c:pt idx="8">
                  <c:v>#N/A</c:v>
                </c:pt>
                <c:pt idx="9">
                  <c:v>0.35</c:v>
                </c:pt>
              </c:numCache>
            </c:numRef>
          </c:val>
          <c:extLst>
            <c:ext xmlns:c16="http://schemas.microsoft.com/office/drawing/2014/chart" uri="{C3380CC4-5D6E-409C-BE32-E72D297353CC}">
              <c16:uniqueId val="{00000004-8249-4099-9D7F-60BDF44D90EE}"/>
            </c:ext>
          </c:extLst>
        </c:ser>
        <c:ser>
          <c:idx val="5"/>
          <c:order val="5"/>
          <c:tx>
            <c:strRef>
              <c:f>データシート!$A$32</c:f>
              <c:strCache>
                <c:ptCount val="1"/>
                <c:pt idx="0">
                  <c:v>市有財産整備特別会計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0.28000000000000003</c:v>
                </c:pt>
                <c:pt idx="2">
                  <c:v>#N/A</c:v>
                </c:pt>
                <c:pt idx="3">
                  <c:v>0.32</c:v>
                </c:pt>
                <c:pt idx="4">
                  <c:v>#N/A</c:v>
                </c:pt>
                <c:pt idx="5">
                  <c:v>0.45</c:v>
                </c:pt>
                <c:pt idx="6">
                  <c:v>#N/A</c:v>
                </c:pt>
                <c:pt idx="7">
                  <c:v>0.28000000000000003</c:v>
                </c:pt>
                <c:pt idx="8">
                  <c:v>#N/A</c:v>
                </c:pt>
                <c:pt idx="9">
                  <c:v>0.48</c:v>
                </c:pt>
              </c:numCache>
            </c:numRef>
          </c:val>
          <c:extLst>
            <c:ext xmlns:c16="http://schemas.microsoft.com/office/drawing/2014/chart" uri="{C3380CC4-5D6E-409C-BE32-E72D297353CC}">
              <c16:uniqueId val="{00000005-8249-4099-9D7F-60BDF44D90E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0.42</c:v>
                </c:pt>
                <c:pt idx="2">
                  <c:v>#N/A</c:v>
                </c:pt>
                <c:pt idx="3">
                  <c:v>0.56000000000000005</c:v>
                </c:pt>
                <c:pt idx="4">
                  <c:v>#N/A</c:v>
                </c:pt>
                <c:pt idx="5">
                  <c:v>0.56999999999999995</c:v>
                </c:pt>
                <c:pt idx="6">
                  <c:v>#N/A</c:v>
                </c:pt>
                <c:pt idx="7">
                  <c:v>0.48</c:v>
                </c:pt>
                <c:pt idx="8">
                  <c:v>#N/A</c:v>
                </c:pt>
                <c:pt idx="9">
                  <c:v>0.69</c:v>
                </c:pt>
              </c:numCache>
            </c:numRef>
          </c:val>
          <c:extLst>
            <c:ext xmlns:c16="http://schemas.microsoft.com/office/drawing/2014/chart" uri="{C3380CC4-5D6E-409C-BE32-E72D297353CC}">
              <c16:uniqueId val="{00000006-8249-4099-9D7F-60BDF44D90EE}"/>
            </c:ext>
          </c:extLst>
        </c:ser>
        <c:ser>
          <c:idx val="7"/>
          <c:order val="7"/>
          <c:tx>
            <c:strRef>
              <c:f>データシート!$A$34</c:f>
              <c:strCache>
                <c:ptCount val="1"/>
                <c:pt idx="0">
                  <c:v>網走港整備特別会計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2.67</c:v>
                </c:pt>
                <c:pt idx="2">
                  <c:v>#N/A</c:v>
                </c:pt>
                <c:pt idx="3">
                  <c:v>3.24</c:v>
                </c:pt>
                <c:pt idx="4">
                  <c:v>#N/A</c:v>
                </c:pt>
                <c:pt idx="5">
                  <c:v>2.5299999999999998</c:v>
                </c:pt>
                <c:pt idx="6">
                  <c:v>#N/A</c:v>
                </c:pt>
                <c:pt idx="7">
                  <c:v>3</c:v>
                </c:pt>
                <c:pt idx="8">
                  <c:v>#N/A</c:v>
                </c:pt>
                <c:pt idx="9">
                  <c:v>3.8</c:v>
                </c:pt>
              </c:numCache>
            </c:numRef>
          </c:val>
          <c:extLst>
            <c:ext xmlns:c16="http://schemas.microsoft.com/office/drawing/2014/chart" uri="{C3380CC4-5D6E-409C-BE32-E72D297353CC}">
              <c16:uniqueId val="{00000007-8249-4099-9D7F-60BDF44D90E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2.81</c:v>
                </c:pt>
                <c:pt idx="2">
                  <c:v>#N/A</c:v>
                </c:pt>
                <c:pt idx="3">
                  <c:v>3.53</c:v>
                </c:pt>
                <c:pt idx="4">
                  <c:v>#N/A</c:v>
                </c:pt>
                <c:pt idx="5">
                  <c:v>4.04</c:v>
                </c:pt>
                <c:pt idx="6">
                  <c:v>#N/A</c:v>
                </c:pt>
                <c:pt idx="7">
                  <c:v>4.3600000000000003</c:v>
                </c:pt>
                <c:pt idx="8">
                  <c:v>#N/A</c:v>
                </c:pt>
                <c:pt idx="9">
                  <c:v>4.76</c:v>
                </c:pt>
              </c:numCache>
            </c:numRef>
          </c:val>
          <c:extLst>
            <c:ext xmlns:c16="http://schemas.microsoft.com/office/drawing/2014/chart" uri="{C3380CC4-5D6E-409C-BE32-E72D297353CC}">
              <c16:uniqueId val="{00000008-8249-4099-9D7F-60BDF44D90EE}"/>
            </c:ext>
          </c:extLst>
        </c:ser>
        <c:ser>
          <c:idx val="9"/>
          <c:order val="9"/>
          <c:tx>
            <c:strRef>
              <c:f>データシート!$A$36</c:f>
              <c:strCache>
                <c:ptCount val="1"/>
                <c:pt idx="0">
                  <c:v>能取漁港整備特別会計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0.69</c:v>
                </c:pt>
                <c:pt idx="1">
                  <c:v>#N/A</c:v>
                </c:pt>
                <c:pt idx="2">
                  <c:v>0.65</c:v>
                </c:pt>
                <c:pt idx="3">
                  <c:v>#N/A</c:v>
                </c:pt>
                <c:pt idx="4">
                  <c:v>0.3</c:v>
                </c:pt>
                <c:pt idx="5">
                  <c:v>#N/A</c:v>
                </c:pt>
                <c:pt idx="6">
                  <c:v>0.28999999999999998</c:v>
                </c:pt>
                <c:pt idx="7">
                  <c:v>#N/A</c:v>
                </c:pt>
                <c:pt idx="8">
                  <c:v>0.19</c:v>
                </c:pt>
                <c:pt idx="9">
                  <c:v>#N/A</c:v>
                </c:pt>
              </c:numCache>
            </c:numRef>
          </c:val>
          <c:extLst>
            <c:ext xmlns:c16="http://schemas.microsoft.com/office/drawing/2014/chart" uri="{C3380CC4-5D6E-409C-BE32-E72D297353CC}">
              <c16:uniqueId val="{00000009-8249-4099-9D7F-60BDF44D90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3301</c:v>
                </c:pt>
                <c:pt idx="5">
                  <c:v>2979</c:v>
                </c:pt>
                <c:pt idx="8">
                  <c:v>2723</c:v>
                </c:pt>
                <c:pt idx="11">
                  <c:v>2625</c:v>
                </c:pt>
                <c:pt idx="14">
                  <c:v>2655</c:v>
                </c:pt>
              </c:numCache>
            </c:numRef>
          </c:val>
          <c:extLst>
            <c:ext xmlns:c16="http://schemas.microsoft.com/office/drawing/2014/chart" uri="{C3380CC4-5D6E-409C-BE32-E72D297353CC}">
              <c16:uniqueId val="{00000000-1B3E-4CC5-9120-B508EF0781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3E-4CC5-9120-B508EF0781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284</c:v>
                </c:pt>
                <c:pt idx="3">
                  <c:v>281</c:v>
                </c:pt>
                <c:pt idx="6">
                  <c:v>240</c:v>
                </c:pt>
                <c:pt idx="9">
                  <c:v>238</c:v>
                </c:pt>
                <c:pt idx="12">
                  <c:v>238</c:v>
                </c:pt>
              </c:numCache>
            </c:numRef>
          </c:val>
          <c:extLst>
            <c:ext xmlns:c16="http://schemas.microsoft.com/office/drawing/2014/chart" uri="{C3380CC4-5D6E-409C-BE32-E72D297353CC}">
              <c16:uniqueId val="{00000002-1B3E-4CC5-9120-B508EF0781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61</c:v>
                </c:pt>
                <c:pt idx="3">
                  <c:v>62</c:v>
                </c:pt>
                <c:pt idx="6">
                  <c:v>83</c:v>
                </c:pt>
                <c:pt idx="9">
                  <c:v>78</c:v>
                </c:pt>
                <c:pt idx="12">
                  <c:v>80</c:v>
                </c:pt>
              </c:numCache>
            </c:numRef>
          </c:val>
          <c:extLst>
            <c:ext xmlns:c16="http://schemas.microsoft.com/office/drawing/2014/chart" uri="{C3380CC4-5D6E-409C-BE32-E72D297353CC}">
              <c16:uniqueId val="{00000003-1B3E-4CC5-9120-B508EF0781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567</c:v>
                </c:pt>
                <c:pt idx="3">
                  <c:v>528</c:v>
                </c:pt>
                <c:pt idx="6">
                  <c:v>495</c:v>
                </c:pt>
                <c:pt idx="9">
                  <c:v>463</c:v>
                </c:pt>
                <c:pt idx="12">
                  <c:v>435</c:v>
                </c:pt>
              </c:numCache>
            </c:numRef>
          </c:val>
          <c:extLst>
            <c:ext xmlns:c16="http://schemas.microsoft.com/office/drawing/2014/chart" uri="{C3380CC4-5D6E-409C-BE32-E72D297353CC}">
              <c16:uniqueId val="{00000004-1B3E-4CC5-9120-B508EF0781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c:v>
                </c:pt>
                <c:pt idx="3">
                  <c:v>3</c:v>
                </c:pt>
                <c:pt idx="6">
                  <c:v>3</c:v>
                </c:pt>
                <c:pt idx="9">
                  <c:v>0</c:v>
                </c:pt>
                <c:pt idx="12">
                  <c:v>0</c:v>
                </c:pt>
              </c:numCache>
            </c:numRef>
          </c:val>
          <c:extLst>
            <c:ext xmlns:c16="http://schemas.microsoft.com/office/drawing/2014/chart" uri="{C3380CC4-5D6E-409C-BE32-E72D297353CC}">
              <c16:uniqueId val="{00000005-1B3E-4CC5-9120-B508EF0781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3E-4CC5-9120-B508EF0781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3907</c:v>
                </c:pt>
                <c:pt idx="3">
                  <c:v>3714</c:v>
                </c:pt>
                <c:pt idx="6">
                  <c:v>3559</c:v>
                </c:pt>
                <c:pt idx="9">
                  <c:v>3583</c:v>
                </c:pt>
                <c:pt idx="12">
                  <c:v>3572</c:v>
                </c:pt>
              </c:numCache>
            </c:numRef>
          </c:val>
          <c:extLst>
            <c:ext xmlns:c16="http://schemas.microsoft.com/office/drawing/2014/chart" uri="{C3380CC4-5D6E-409C-BE32-E72D297353CC}">
              <c16:uniqueId val="{00000007-1B3E-4CC5-9120-B508EF0781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1521</c:v>
                </c:pt>
                <c:pt idx="2">
                  <c:v>#N/A</c:v>
                </c:pt>
                <c:pt idx="3">
                  <c:v>#N/A</c:v>
                </c:pt>
                <c:pt idx="4">
                  <c:v>1609</c:v>
                </c:pt>
                <c:pt idx="5">
                  <c:v>#N/A</c:v>
                </c:pt>
                <c:pt idx="6">
                  <c:v>#N/A</c:v>
                </c:pt>
                <c:pt idx="7">
                  <c:v>1657</c:v>
                </c:pt>
                <c:pt idx="8">
                  <c:v>#N/A</c:v>
                </c:pt>
                <c:pt idx="9">
                  <c:v>#N/A</c:v>
                </c:pt>
                <c:pt idx="10">
                  <c:v>1737</c:v>
                </c:pt>
                <c:pt idx="11">
                  <c:v>#N/A</c:v>
                </c:pt>
                <c:pt idx="12">
                  <c:v>#N/A</c:v>
                </c:pt>
                <c:pt idx="13">
                  <c:v>1670</c:v>
                </c:pt>
                <c:pt idx="14">
                  <c:v>#N/A</c:v>
                </c:pt>
              </c:numCache>
            </c:numRef>
          </c:val>
          <c:smooth val="0"/>
          <c:extLst>
            <c:ext xmlns:c16="http://schemas.microsoft.com/office/drawing/2014/chart" uri="{C3380CC4-5D6E-409C-BE32-E72D297353CC}">
              <c16:uniqueId val="{00000008-1B3E-4CC5-9120-B508EF0781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21351</c:v>
                </c:pt>
                <c:pt idx="5">
                  <c:v>20595</c:v>
                </c:pt>
                <c:pt idx="8">
                  <c:v>19920</c:v>
                </c:pt>
                <c:pt idx="11">
                  <c:v>19240</c:v>
                </c:pt>
                <c:pt idx="14">
                  <c:v>20322</c:v>
                </c:pt>
              </c:numCache>
            </c:numRef>
          </c:val>
          <c:extLst>
            <c:ext xmlns:c16="http://schemas.microsoft.com/office/drawing/2014/chart" uri="{C3380CC4-5D6E-409C-BE32-E72D297353CC}">
              <c16:uniqueId val="{00000000-0D19-45E1-96F7-764EF3E6CD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4919</c:v>
                </c:pt>
                <c:pt idx="5">
                  <c:v>4820</c:v>
                </c:pt>
                <c:pt idx="8">
                  <c:v>5013</c:v>
                </c:pt>
                <c:pt idx="11">
                  <c:v>5474</c:v>
                </c:pt>
                <c:pt idx="14">
                  <c:v>5238</c:v>
                </c:pt>
              </c:numCache>
            </c:numRef>
          </c:val>
          <c:extLst>
            <c:ext xmlns:c16="http://schemas.microsoft.com/office/drawing/2014/chart" uri="{C3380CC4-5D6E-409C-BE32-E72D297353CC}">
              <c16:uniqueId val="{00000001-0D19-45E1-96F7-764EF3E6CD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3617</c:v>
                </c:pt>
                <c:pt idx="5">
                  <c:v>3642</c:v>
                </c:pt>
                <c:pt idx="8">
                  <c:v>3718</c:v>
                </c:pt>
                <c:pt idx="11">
                  <c:v>3730</c:v>
                </c:pt>
                <c:pt idx="14">
                  <c:v>3905</c:v>
                </c:pt>
              </c:numCache>
            </c:numRef>
          </c:val>
          <c:extLst>
            <c:ext xmlns:c16="http://schemas.microsoft.com/office/drawing/2014/chart" uri="{C3380CC4-5D6E-409C-BE32-E72D297353CC}">
              <c16:uniqueId val="{00000002-0D19-45E1-96F7-764EF3E6CD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19-45E1-96F7-764EF3E6CD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19-45E1-96F7-764EF3E6CD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19-45E1-96F7-764EF3E6CD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2410</c:v>
                </c:pt>
                <c:pt idx="3">
                  <c:v>2420</c:v>
                </c:pt>
                <c:pt idx="6">
                  <c:v>2446</c:v>
                </c:pt>
                <c:pt idx="9">
                  <c:v>2285</c:v>
                </c:pt>
                <c:pt idx="12">
                  <c:v>2274</c:v>
                </c:pt>
              </c:numCache>
            </c:numRef>
          </c:val>
          <c:extLst>
            <c:ext xmlns:c16="http://schemas.microsoft.com/office/drawing/2014/chart" uri="{C3380CC4-5D6E-409C-BE32-E72D297353CC}">
              <c16:uniqueId val="{00000006-0D19-45E1-96F7-764EF3E6CD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824</c:v>
                </c:pt>
                <c:pt idx="3">
                  <c:v>896</c:v>
                </c:pt>
                <c:pt idx="6">
                  <c:v>856</c:v>
                </c:pt>
                <c:pt idx="9">
                  <c:v>928</c:v>
                </c:pt>
                <c:pt idx="12">
                  <c:v>918</c:v>
                </c:pt>
              </c:numCache>
            </c:numRef>
          </c:val>
          <c:extLst>
            <c:ext xmlns:c16="http://schemas.microsoft.com/office/drawing/2014/chart" uri="{C3380CC4-5D6E-409C-BE32-E72D297353CC}">
              <c16:uniqueId val="{00000007-0D19-45E1-96F7-764EF3E6CD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5017</c:v>
                </c:pt>
                <c:pt idx="3">
                  <c:v>4690</c:v>
                </c:pt>
                <c:pt idx="6">
                  <c:v>4515</c:v>
                </c:pt>
                <c:pt idx="9">
                  <c:v>4351</c:v>
                </c:pt>
                <c:pt idx="12">
                  <c:v>4061</c:v>
                </c:pt>
              </c:numCache>
            </c:numRef>
          </c:val>
          <c:extLst>
            <c:ext xmlns:c16="http://schemas.microsoft.com/office/drawing/2014/chart" uri="{C3380CC4-5D6E-409C-BE32-E72D297353CC}">
              <c16:uniqueId val="{00000008-0D19-45E1-96F7-764EF3E6CD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2857</c:v>
                </c:pt>
                <c:pt idx="3">
                  <c:v>3214</c:v>
                </c:pt>
                <c:pt idx="6">
                  <c:v>2969</c:v>
                </c:pt>
                <c:pt idx="9">
                  <c:v>2723</c:v>
                </c:pt>
                <c:pt idx="12">
                  <c:v>2476</c:v>
                </c:pt>
              </c:numCache>
            </c:numRef>
          </c:val>
          <c:extLst>
            <c:ext xmlns:c16="http://schemas.microsoft.com/office/drawing/2014/chart" uri="{C3380CC4-5D6E-409C-BE32-E72D297353CC}">
              <c16:uniqueId val="{00000009-0D19-45E1-96F7-764EF3E6CD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34408</c:v>
                </c:pt>
                <c:pt idx="3">
                  <c:v>34305</c:v>
                </c:pt>
                <c:pt idx="6">
                  <c:v>33741</c:v>
                </c:pt>
                <c:pt idx="9">
                  <c:v>33255</c:v>
                </c:pt>
                <c:pt idx="12">
                  <c:v>31752</c:v>
                </c:pt>
              </c:numCache>
            </c:numRef>
          </c:val>
          <c:extLst>
            <c:ext xmlns:c16="http://schemas.microsoft.com/office/drawing/2014/chart" uri="{C3380CC4-5D6E-409C-BE32-E72D297353CC}">
              <c16:uniqueId val="{0000000A-0D19-45E1-96F7-764EF3E6CD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15629</c:v>
                </c:pt>
                <c:pt idx="2">
                  <c:v>#N/A</c:v>
                </c:pt>
                <c:pt idx="3">
                  <c:v>#N/A</c:v>
                </c:pt>
                <c:pt idx="4">
                  <c:v>16468</c:v>
                </c:pt>
                <c:pt idx="5">
                  <c:v>#N/A</c:v>
                </c:pt>
                <c:pt idx="6">
                  <c:v>#N/A</c:v>
                </c:pt>
                <c:pt idx="7">
                  <c:v>15875</c:v>
                </c:pt>
                <c:pt idx="8">
                  <c:v>#N/A</c:v>
                </c:pt>
                <c:pt idx="9">
                  <c:v>#N/A</c:v>
                </c:pt>
                <c:pt idx="10">
                  <c:v>15097</c:v>
                </c:pt>
                <c:pt idx="11">
                  <c:v>#N/A</c:v>
                </c:pt>
                <c:pt idx="12">
                  <c:v>#N/A</c:v>
                </c:pt>
                <c:pt idx="13">
                  <c:v>12017</c:v>
                </c:pt>
                <c:pt idx="14">
                  <c:v>#N/A</c:v>
                </c:pt>
              </c:numCache>
            </c:numRef>
          </c:val>
          <c:smooth val="0"/>
          <c:extLst>
            <c:ext xmlns:c16="http://schemas.microsoft.com/office/drawing/2014/chart" uri="{C3380CC4-5D6E-409C-BE32-E72D297353CC}">
              <c16:uniqueId val="{0000000B-0D19-45E1-96F7-764EF3E6CD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373</c:v>
                </c:pt>
                <c:pt idx="1">
                  <c:v>293</c:v>
                </c:pt>
                <c:pt idx="2">
                  <c:v>395</c:v>
                </c:pt>
              </c:numCache>
            </c:numRef>
          </c:val>
          <c:extLst>
            <c:ext xmlns:c16="http://schemas.microsoft.com/office/drawing/2014/chart" uri="{C3380CC4-5D6E-409C-BE32-E72D297353CC}">
              <c16:uniqueId val="{00000000-DF99-4590-A66C-99798C0F2A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1292</c:v>
                </c:pt>
                <c:pt idx="1">
                  <c:v>972</c:v>
                </c:pt>
                <c:pt idx="2">
                  <c:v>572</c:v>
                </c:pt>
              </c:numCache>
            </c:numRef>
          </c:val>
          <c:extLst>
            <c:ext xmlns:c16="http://schemas.microsoft.com/office/drawing/2014/chart" uri="{C3380CC4-5D6E-409C-BE32-E72D297353CC}">
              <c16:uniqueId val="{00000001-DF99-4590-A66C-99798C0F2A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1652</c:v>
                </c:pt>
                <c:pt idx="1">
                  <c:v>2138</c:v>
                </c:pt>
                <c:pt idx="2">
                  <c:v>2507</c:v>
                </c:pt>
              </c:numCache>
            </c:numRef>
          </c:val>
          <c:extLst>
            <c:ext xmlns:c16="http://schemas.microsoft.com/office/drawing/2014/chart" uri="{C3380CC4-5D6E-409C-BE32-E72D297353CC}">
              <c16:uniqueId val="{00000002-DF99-4590-A66C-99798C0F2A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{2F843D75-B0CB-4105-903F-2F9DB9ED31ED}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AF6-4408-BADE-F23BEBDF1E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{3E1C82BE-639C-4A6D-9BF4-BA6E48449A0D}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F6-4408-BADE-F23BEBDF1E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{64979403-0AEC-44C4-ADE3-40088850E922}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F6-4408-BADE-F23BEBDF1E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{7BC4B566-55DD-4187-A741-DB1533317D4D}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F6-4408-BADE-F23BEBDF1E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{0976402F-B0DE-4631-9D38-DDE22E2E1CDE}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F6-4408-BADE-F23BEBDF1E72}"/>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{F9F86459-4041-4AB8-8044-635F064A85A1}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AF6-4408-BADE-F23BEBDF1E7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{D10C3094-EFAB-4E54-8D05-66D10ECF49E7}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AF6-4408-BADE-F23BEBDF1E72}"/>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{600D2B3F-0F4E-4ED1-892A-D93576572D42}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AF6-4408-BADE-F23BEBDF1E72}"/>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{E31B6996-7198-4BA6-99F8-A46E13B53E5D}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AF6-4408-BADE-F23BEBDF1E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52.8</c:v>
                </c:pt>
                <c:pt idx="16">
                  <c:v>54.3</c:v>
                </c:pt>
                <c:pt idx="24">
                  <c:v>55.5</c:v>
                </c:pt>
                <c:pt idx="32">
                  <c:v>57.4</c:v>
                </c:pt>
              </c:numCache>
            </c:numRef>
          </c:xVal>
          <c:yVal>
            <c:numRef>
              <c:f>公会計指標分析・財政指標組合せ分析表!$BP$51:$DC$51</c:f>
              <c:numCache>
                <c:formatCode>#,##0.0;"▲ "#,##0.0</c:formatCode>
                <c:ptCount val="40"/>
                <c:pt idx="8">
                  <c:v>171.6</c:v>
                </c:pt>
                <c:pt idx="16">
                  <c:v>164.3</c:v>
                </c:pt>
                <c:pt idx="24">
                  <c:v>155.6</c:v>
                </c:pt>
                <c:pt idx="32">
                  <c:v>124.5</c:v>
                </c:pt>
              </c:numCache>
            </c:numRef>
          </c:yVal>
          <c:smooth val="0"/>
          <c:extLst>
            <c:ext xmlns:c16="http://schemas.microsoft.com/office/drawing/2014/chart" uri="{C3380CC4-5D6E-409C-BE32-E72D297353CC}">
              <c16:uniqueId val="{00000009-AAF6-4408-BADE-F23BEBDF1E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{41EA3DD3-C39E-4FE2-AACF-1CD40503C2DA}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AF6-4408-BADE-F23BEBDF1E7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{67119834-13D5-415A-B0E6-5112CFFC5815}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F6-4408-BADE-F23BEBDF1E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{FEC2A97F-C0C2-4319-9194-4CDD3680F9A3}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F6-4408-BADE-F23BEBDF1E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{D1CD1B64-AE45-48D3-9573-CC154FABCFDF}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F6-4408-BADE-F23BEBDF1E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{9C3FDA6B-E0FE-4A07-99D5-5F9F4C8FA645}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F6-4408-BADE-F23BEBDF1E72}"/>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{14219812-E96D-4D90-9849-11290F23D3F1}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AF6-4408-BADE-F23BEBDF1E7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{54EBE011-C6E2-4B3F-971B-ACC033EFBBD8}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AF6-4408-BADE-F23BEBDF1E72}"/>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{BD0ACC0B-D66D-47D5-9FB5-0FA9CEA2A3E3}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AF6-4408-BADE-F23BEBDF1E72}"/>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{75DF6D06-4D62-48AA-9013-BB7160411287}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AF6-4408-BADE-F23BEBDF1E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pt idx="32">
                  <c:v>62</c:v>
                </c:pt>
              </c:numCache>
            </c:numRef>
          </c:xVal>
          <c:yVal>
            <c:numRef>
              <c:f>公会計指標分析・財政指標組合せ分析表!$BP$55:$DC$55</c:f>
              <c:numCache>
                <c:formatCode>#,##0.0;"▲ "#,##0.0</c:formatCode>
                <c:ptCount val="40"/>
                <c:pt idx="8">
                  <c:v>54.6</c:v>
                </c:pt>
                <c:pt idx="16">
                  <c:v>53.2</c:v>
                </c:pt>
                <c:pt idx="24">
                  <c:v>47.9</c:v>
                </c:pt>
                <c:pt idx="32">
                  <c:v>49</c:v>
                </c:pt>
              </c:numCache>
            </c:numRef>
          </c:yVal>
          <c:smooth val="0"/>
          <c:extLst>
            <c:ext xmlns:c16="http://schemas.microsoft.com/office/drawing/2014/chart" uri="{C3380CC4-5D6E-409C-BE32-E72D297353CC}">
              <c16:uniqueId val="{00000013-AAF6-4408-BADE-F23BEBDF1E72}"/>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2.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{1B59D53C-553F-4BE4-AFF1-C4E80386CB4F}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1FB-43BD-8FF4-6BF72A4238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{015E23AA-CB75-4E37-AD5E-9888A344ED6B}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FB-43BD-8FF4-6BF72A4238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{ABA841FD-68AB-4C5A-842D-5BE8BE2B4480}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FB-43BD-8FF4-6BF72A4238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{96741C27-97D6-48CC-ABC7-7C7AC7FE90A1}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FB-43BD-8FF4-6BF72A4238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{EBA20320-EC95-476E-84BC-87F0DEFE5835}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FB-43BD-8FF4-6BF72A42380E}"/>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{E5112A74-45F4-4A4E-929C-E30B5DD8ECC6}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1FB-43BD-8FF4-6BF72A42380E}"/>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{6BC6B559-7D73-43F7-BE6F-1D63E1661175}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1FB-43BD-8FF4-6BF72A42380E}"/>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{9F4885F5-B058-43E0-B328-8B25F84003B9}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1FB-43BD-8FF4-6BF72A42380E}"/>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{6765B79C-FA09-4307-A362-BFCA7E1902F1}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1FB-43BD-8FF4-6BF72A4238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15.2</c:v>
                </c:pt>
                <c:pt idx="8">
                  <c:v>15.5</c:v>
                </c:pt>
                <c:pt idx="16">
                  <c:v>16.399999999999999</c:v>
                </c:pt>
                <c:pt idx="24">
                  <c:v>17.2</c:v>
                </c:pt>
                <c:pt idx="32">
                  <c:v>17.399999999999999</c:v>
                </c:pt>
              </c:numCache>
            </c:numRef>
          </c:xVal>
          <c:yVal>
            <c:numRef>
              <c:f>公会計指標分析・財政指標組合せ分析表!$BP$73:$DC$73</c:f>
              <c:numCache>
                <c:formatCode>#,##0.0;"▲ "#,##0.0</c:formatCode>
                <c:ptCount val="40"/>
                <c:pt idx="0">
                  <c:v>158.1</c:v>
                </c:pt>
                <c:pt idx="8">
                  <c:v>171.6</c:v>
                </c:pt>
                <c:pt idx="16">
                  <c:v>164.3</c:v>
                </c:pt>
                <c:pt idx="24">
                  <c:v>155.6</c:v>
                </c:pt>
                <c:pt idx="32">
                  <c:v>124.5</c:v>
                </c:pt>
              </c:numCache>
            </c:numRef>
          </c:yVal>
          <c:smooth val="0"/>
          <c:extLst>
            <c:ext xmlns:c16="http://schemas.microsoft.com/office/drawing/2014/chart" uri="{C3380CC4-5D6E-409C-BE32-E72D297353CC}">
              <c16:uniqueId val="{00000009-41FB-43BD-8FF4-6BF72A42380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{491A8299-01D6-4F82-BC22-14986F57CEF5}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1FB-43BD-8FF4-6BF72A42380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{17B3844D-BB5D-4D5E-84CA-034EFA6870EB}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FB-43BD-8FF4-6BF72A4238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{BDD81ADA-7A5E-4D21-A167-45AB035AA95F}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FB-43BD-8FF4-6BF72A4238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{6099197F-3606-41C9-8849-ADFD1F3DAD6B}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FB-43BD-8FF4-6BF72A4238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{D8AC9FBC-9762-4EA7-AA7E-D4820380AB2D}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FB-43BD-8FF4-6BF72A42380E}"/>
                </c:ext>
              </c:extLst>
            </c:dLbl>
            <c:dLbl>
              <c:idx val="8"/>
              <c:layout>
                <c:manualLayout>
                  <c:x val="-2.7549258975914166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{82480EED-AC20-4013-80D9-C56F8B83F60B}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1FB-43BD-8FF4-6BF72A42380E}"/>
                </c:ext>
              </c:extLst>
            </c:dLbl>
            <c:dLbl>
              <c:idx val="16"/>
              <c:layout>
                <c:manualLayout>
                  <c:x val="-3.5846724262307166E-2"/>
                  <c:y val="-8.557839643210166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{2718B4BF-15B2-43B8-88DF-D0532BB3A7D4}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1FB-43BD-8FF4-6BF72A42380E}"/>
                </c:ext>
              </c:extLst>
            </c:dLbl>
            <c:dLbl>
              <c:idx val="24"/>
              <c:layout>
                <c:manualLayout>
                  <c:x val="-3.1697991619110633E-2"/>
                  <c:y val="-3.44355839104820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{FB3C9D98-AE5B-4778-B500-A1E2D2F8E352}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1FB-43BD-8FF4-6BF72A42380E}"/>
                </c:ext>
              </c:extLst>
            </c:dLbl>
            <c:dLbl>
              <c:idx val="32"/>
              <c:layout>
                <c:manualLayout>
                  <c:x val="-3.1570342725075584E-2"/>
                  <c:y val="-6.723561843322896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{700F8368-626E-487F-9E01-B558E5584576}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1FB-43BD-8FF4-6BF72A4238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41FB-43BD-8FF4-6BF72A42380E}"/>
            </c:ext>
          </c:extLst>
        </c:ser>
        <c:dLbls>
          <c:showLegendKey val="0"/>
          <c:showVal val="1"/>
          <c:showCatName val="0"/>
          <c:showSerName val="0"/>
          <c:showPercent val="0"/>
          <c:showBubbleSize val="0"/>
        </c:dLbls>
        <c:axId val="84219776"/>
        <c:axId val="84234240"/>
      </c:scatterChart>
      <c:valAx>
        <c:axId val="84219776"/>
        <c:scaling>
          <c:orientation val="minMax"/>
          <c:max val="18.100000000000001"/>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35,039
34,708
471.00
23,148,521
22,935,709
137,931
11,677,670
31,751,914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17.4
124.5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概ね横ばいの数値で推移しており、類似団体の平均値と近似した数値となっています。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今後も市税の徴収強化等による歳入の確保に努め、財政基盤の強化を図ります。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125942</xdr:rowOff>
    </xdr:to>
    <xdr:cxnSp macro="">
      <xdr:nvCxnSpPr>
        <xdr:cNvPr id="69" name="直線コネクタ 68"/>
        <xdr:cNvCxnSpPr/>
      </xdr:nvCxnSpPr>
      <xdr:spPr>
        <a:xfrm flipV="1">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xdr:cNvCxnSpPr/>
      </xdr:nvCxnSpPr>
      <xdr:spPr>
        <a:xfrm flipV="1">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5" name="直線コネクタ 74"/>
        <xdr:cNvCxnSpPr/>
      </xdr:nvCxnSpPr>
      <xdr:spPr>
        <a:xfrm flipV="1">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14817</xdr:rowOff>
    </xdr:to>
    <xdr:cxnSp macro="">
      <xdr:nvCxnSpPr>
        <xdr:cNvPr id="78" name="直線コネクタ 77"/>
        <xdr:cNvCxnSpPr/>
      </xdr:nvCxnSpPr>
      <xdr:spPr>
        <a:xfrm flipV="1">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9"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1" name="テキスト ボックス 90"/>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3" name="テキスト ボックス 92"/>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95" name="テキスト ボックス 94"/>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7" name="テキスト ボックス 96"/>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公債費に係るものが約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％と高い水準にあるため、類似団体の平均値を上回っています。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今後も新規市債の発行抑制や経費の削減等を行い、比率の圧縮に努めます。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74567</xdr:rowOff>
    </xdr:from>
    <xdr:to>
      <xdr:col>23</xdr:col>
      <xdr:colOff>133350</xdr:colOff>
      <xdr:row>61</xdr:row>
      <xdr:rowOff>109038</xdr:rowOff>
    </xdr:to>
    <xdr:cxnSp macro="">
      <xdr:nvCxnSpPr>
        <xdr:cNvPr id="134" name="直線コネクタ 133"/>
        <xdr:cNvCxnSpPr/>
      </xdr:nvCxnSpPr>
      <xdr:spPr>
        <a:xfrm>
          <a:off x="4114800" y="1053301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5624</xdr:rowOff>
    </xdr:from>
    <xdr:to>
      <xdr:col>19</xdr:col>
      <xdr:colOff>133350</xdr:colOff>
      <xdr:row>61</xdr:row>
      <xdr:rowOff>74567</xdr:rowOff>
    </xdr:to>
    <xdr:cxnSp macro="">
      <xdr:nvCxnSpPr>
        <xdr:cNvPr id="137" name="直線コネクタ 136"/>
        <xdr:cNvCxnSpPr/>
      </xdr:nvCxnSpPr>
      <xdr:spPr>
        <a:xfrm>
          <a:off x="3225800" y="1046407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5624</xdr:rowOff>
    </xdr:from>
    <xdr:to>
      <xdr:col>15</xdr:col>
      <xdr:colOff>82550</xdr:colOff>
      <xdr:row>61</xdr:row>
      <xdr:rowOff>36649</xdr:rowOff>
    </xdr:to>
    <xdr:cxnSp macro="">
      <xdr:nvCxnSpPr>
        <xdr:cNvPr id="140" name="直線コネクタ 139"/>
        <xdr:cNvCxnSpPr/>
      </xdr:nvCxnSpPr>
      <xdr:spPr>
        <a:xfrm flipV="1">
          <a:off x="2336800" y="104640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104684</xdr:rowOff>
    </xdr:from>
    <xdr:to>
      <xdr:col>11</xdr:col>
      <xdr:colOff>31750</xdr:colOff>
      <xdr:row>61</xdr:row>
      <xdr:rowOff>36649</xdr:rowOff>
    </xdr:to>
    <xdr:cxnSp macro="">
      <xdr:nvCxnSpPr>
        <xdr:cNvPr id="143" name="直線コネクタ 142"/>
        <xdr:cNvCxnSpPr/>
      </xdr:nvCxnSpPr>
      <xdr:spPr>
        <a:xfrm>
          <a:off x="1447800" y="1039168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58238</xdr:rowOff>
    </xdr:from>
    <xdr:to>
      <xdr:col>23</xdr:col>
      <xdr:colOff>184150</xdr:colOff>
      <xdr:row>61</xdr:row>
      <xdr:rowOff>159838</xdr:rowOff>
    </xdr:to>
    <xdr:sp macro="" textlink="">
      <xdr:nvSpPr>
        <xdr:cNvPr id="153" name="楕円 152"/>
        <xdr:cNvSpPr/>
      </xdr:nvSpPr>
      <xdr:spPr>
        <a:xfrm>
          <a:off x="49022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30315</xdr:rowOff>
    </xdr:from>
    <xdr:ext cx="762000" cy="259045"/>
    <xdr:sp macro="" textlink="">
      <xdr:nvSpPr>
        <xdr:cNvPr id="154" name="財政構造の弾力性該当値テキスト"/>
        <xdr:cNvSpPr txBox="1"/>
      </xdr:nvSpPr>
      <xdr:spPr>
        <a:xfrm>
          <a:off x="5041900" y="1048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23767</xdr:rowOff>
    </xdr:from>
    <xdr:to>
      <xdr:col>19</xdr:col>
      <xdr:colOff>184150</xdr:colOff>
      <xdr:row>61</xdr:row>
      <xdr:rowOff>125367</xdr:rowOff>
    </xdr:to>
    <xdr:sp macro="" textlink="">
      <xdr:nvSpPr>
        <xdr:cNvPr id="155" name="楕円 154"/>
        <xdr:cNvSpPr/>
      </xdr:nvSpPr>
      <xdr:spPr>
        <a:xfrm>
          <a:off x="4064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110144</xdr:rowOff>
    </xdr:from>
    <xdr:ext cx="736600" cy="259045"/>
    <xdr:sp macro="" textlink="">
      <xdr:nvSpPr>
        <xdr:cNvPr id="156" name="テキスト ボックス 155"/>
        <xdr:cNvSpPr txBox="1"/>
      </xdr:nvSpPr>
      <xdr:spPr>
        <a:xfrm>
          <a:off x="3733800" y="10568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126274</xdr:rowOff>
    </xdr:from>
    <xdr:to>
      <xdr:col>15</xdr:col>
      <xdr:colOff>133350</xdr:colOff>
      <xdr:row>61</xdr:row>
      <xdr:rowOff>56424</xdr:rowOff>
    </xdr:to>
    <xdr:sp macro="" textlink="">
      <xdr:nvSpPr>
        <xdr:cNvPr id="157" name="楕円 156"/>
        <xdr:cNvSpPr/>
      </xdr:nvSpPr>
      <xdr:spPr>
        <a:xfrm>
          <a:off x="3175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41201</xdr:rowOff>
    </xdr:from>
    <xdr:ext cx="762000" cy="259045"/>
    <xdr:sp macro="" textlink="">
      <xdr:nvSpPr>
        <xdr:cNvPr id="158" name="テキスト ボックス 157"/>
        <xdr:cNvSpPr txBox="1"/>
      </xdr:nvSpPr>
      <xdr:spPr>
        <a:xfrm>
          <a:off x="2844800" y="1049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157299</xdr:rowOff>
    </xdr:from>
    <xdr:to>
      <xdr:col>11</xdr:col>
      <xdr:colOff>82550</xdr:colOff>
      <xdr:row>61</xdr:row>
      <xdr:rowOff>87449</xdr:rowOff>
    </xdr:to>
    <xdr:sp macro="" textlink="">
      <xdr:nvSpPr>
        <xdr:cNvPr id="159" name="楕円 158"/>
        <xdr:cNvSpPr/>
      </xdr:nvSpPr>
      <xdr:spPr>
        <a:xfrm>
          <a:off x="2286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72226</xdr:rowOff>
    </xdr:from>
    <xdr:ext cx="762000" cy="259045"/>
    <xdr:sp macro="" textlink="">
      <xdr:nvSpPr>
        <xdr:cNvPr id="160" name="テキスト ボックス 159"/>
        <xdr:cNvSpPr txBox="1"/>
      </xdr:nvSpPr>
      <xdr:spPr>
        <a:xfrm>
          <a:off x="1955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53884</xdr:rowOff>
    </xdr:from>
    <xdr:to>
      <xdr:col>7</xdr:col>
      <xdr:colOff>31750</xdr:colOff>
      <xdr:row>60</xdr:row>
      <xdr:rowOff>155484</xdr:rowOff>
    </xdr:to>
    <xdr:sp macro="" textlink="">
      <xdr:nvSpPr>
        <xdr:cNvPr id="161" name="楕円 160"/>
        <xdr:cNvSpPr/>
      </xdr:nvSpPr>
      <xdr:spPr>
        <a:xfrm>
          <a:off x="1397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140261</xdr:rowOff>
    </xdr:from>
    <xdr:ext cx="762000" cy="259045"/>
    <xdr:sp macro="" textlink="">
      <xdr:nvSpPr>
        <xdr:cNvPr id="162" name="テキスト ボックス 161"/>
        <xdr:cNvSpPr txBox="1"/>
      </xdr:nvSpPr>
      <xdr:spPr>
        <a:xfrm>
          <a:off x="10668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年度においては、公共施設の解体のほか、ふるさと寄附に関連する経費の増により類似団体の平均を上回りました。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今後も行政改革推進計画への取組を通じ、人件費や物件費の削減に努めます。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134531</xdr:rowOff>
    </xdr:from>
    <xdr:to>
      <xdr:col>23</xdr:col>
      <xdr:colOff>133350</xdr:colOff>
      <xdr:row>82</xdr:row>
      <xdr:rowOff>149878</xdr:rowOff>
    </xdr:to>
    <xdr:cxnSp macro="">
      <xdr:nvCxnSpPr>
        <xdr:cNvPr id="197" name="直線コネクタ 196"/>
        <xdr:cNvCxnSpPr/>
      </xdr:nvCxnSpPr>
      <xdr:spPr>
        <a:xfrm flipV="1">
          <a:off x="4114800" y="14193431"/>
          <a:ext cx="838200" cy="1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47952</xdr:rowOff>
    </xdr:from>
    <xdr:to>
      <xdr:col>19</xdr:col>
      <xdr:colOff>133350</xdr:colOff>
      <xdr:row>82</xdr:row>
      <xdr:rowOff>149878</xdr:rowOff>
    </xdr:to>
    <xdr:cxnSp macro="">
      <xdr:nvCxnSpPr>
        <xdr:cNvPr id="200" name="直線コネクタ 199"/>
        <xdr:cNvCxnSpPr/>
      </xdr:nvCxnSpPr>
      <xdr:spPr>
        <a:xfrm>
          <a:off x="3225800" y="14106852"/>
          <a:ext cx="889000" cy="10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41115</xdr:rowOff>
    </xdr:from>
    <xdr:to>
      <xdr:col>15</xdr:col>
      <xdr:colOff>82550</xdr:colOff>
      <xdr:row>82</xdr:row>
      <xdr:rowOff>47952</xdr:rowOff>
    </xdr:to>
    <xdr:cxnSp macro="">
      <xdr:nvCxnSpPr>
        <xdr:cNvPr id="203" name="直線コネクタ 202"/>
        <xdr:cNvCxnSpPr/>
      </xdr:nvCxnSpPr>
      <xdr:spPr>
        <a:xfrm>
          <a:off x="2336800" y="14100015"/>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16286</xdr:rowOff>
    </xdr:from>
    <xdr:to>
      <xdr:col>11</xdr:col>
      <xdr:colOff>31750</xdr:colOff>
      <xdr:row>82</xdr:row>
      <xdr:rowOff>41115</xdr:rowOff>
    </xdr:to>
    <xdr:cxnSp macro="">
      <xdr:nvCxnSpPr>
        <xdr:cNvPr id="206" name="直線コネクタ 205"/>
        <xdr:cNvCxnSpPr/>
      </xdr:nvCxnSpPr>
      <xdr:spPr>
        <a:xfrm>
          <a:off x="1447800" y="14075186"/>
          <a:ext cx="889000" cy="2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83731</xdr:rowOff>
    </xdr:from>
    <xdr:to>
      <xdr:col>23</xdr:col>
      <xdr:colOff>184150</xdr:colOff>
      <xdr:row>83</xdr:row>
      <xdr:rowOff>13881</xdr:rowOff>
    </xdr:to>
    <xdr:sp macro="" textlink="">
      <xdr:nvSpPr>
        <xdr:cNvPr id="216" name="楕円 215"/>
        <xdr:cNvSpPr/>
      </xdr:nvSpPr>
      <xdr:spPr>
        <a:xfrm>
          <a:off x="4902200" y="1414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55808</xdr:rowOff>
    </xdr:from>
    <xdr:ext cx="762000" cy="259045"/>
    <xdr:sp macro="" textlink="">
      <xdr:nvSpPr>
        <xdr:cNvPr id="217" name="人件費・物件費等の状況該当値テキスト"/>
        <xdr:cNvSpPr txBox="1"/>
      </xdr:nvSpPr>
      <xdr:spPr>
        <a:xfrm>
          <a:off x="5041900" y="1411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99078</xdr:rowOff>
    </xdr:from>
    <xdr:to>
      <xdr:col>19</xdr:col>
      <xdr:colOff>184150</xdr:colOff>
      <xdr:row>83</xdr:row>
      <xdr:rowOff>29228</xdr:rowOff>
    </xdr:to>
    <xdr:sp macro="" textlink="">
      <xdr:nvSpPr>
        <xdr:cNvPr id="218" name="楕円 217"/>
        <xdr:cNvSpPr/>
      </xdr:nvSpPr>
      <xdr:spPr>
        <a:xfrm>
          <a:off x="4064000" y="1415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14005</xdr:rowOff>
    </xdr:from>
    <xdr:ext cx="736600" cy="259045"/>
    <xdr:sp macro="" textlink="">
      <xdr:nvSpPr>
        <xdr:cNvPr id="219" name="テキスト ボックス 218"/>
        <xdr:cNvSpPr txBox="1"/>
      </xdr:nvSpPr>
      <xdr:spPr>
        <a:xfrm>
          <a:off x="3733800" y="14244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168602</xdr:rowOff>
    </xdr:from>
    <xdr:to>
      <xdr:col>15</xdr:col>
      <xdr:colOff>133350</xdr:colOff>
      <xdr:row>82</xdr:row>
      <xdr:rowOff>98752</xdr:rowOff>
    </xdr:to>
    <xdr:sp macro="" textlink="">
      <xdr:nvSpPr>
        <xdr:cNvPr id="220" name="楕円 219"/>
        <xdr:cNvSpPr/>
      </xdr:nvSpPr>
      <xdr:spPr>
        <a:xfrm>
          <a:off x="3175000" y="140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83529</xdr:rowOff>
    </xdr:from>
    <xdr:ext cx="762000" cy="259045"/>
    <xdr:sp macro="" textlink="">
      <xdr:nvSpPr>
        <xdr:cNvPr id="221" name="テキスト ボックス 220"/>
        <xdr:cNvSpPr txBox="1"/>
      </xdr:nvSpPr>
      <xdr:spPr>
        <a:xfrm>
          <a:off x="2844800" y="1414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161765</xdr:rowOff>
    </xdr:from>
    <xdr:to>
      <xdr:col>11</xdr:col>
      <xdr:colOff>82550</xdr:colOff>
      <xdr:row>82</xdr:row>
      <xdr:rowOff>91915</xdr:rowOff>
    </xdr:to>
    <xdr:sp macro="" textlink="">
      <xdr:nvSpPr>
        <xdr:cNvPr id="222" name="楕円 221"/>
        <xdr:cNvSpPr/>
      </xdr:nvSpPr>
      <xdr:spPr>
        <a:xfrm>
          <a:off x="2286000" y="1404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76692</xdr:rowOff>
    </xdr:from>
    <xdr:ext cx="762000" cy="259045"/>
    <xdr:sp macro="" textlink="">
      <xdr:nvSpPr>
        <xdr:cNvPr id="223" name="テキスト ボックス 222"/>
        <xdr:cNvSpPr txBox="1"/>
      </xdr:nvSpPr>
      <xdr:spPr>
        <a:xfrm>
          <a:off x="1955800" y="1413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136936</xdr:rowOff>
    </xdr:from>
    <xdr:to>
      <xdr:col>7</xdr:col>
      <xdr:colOff>31750</xdr:colOff>
      <xdr:row>82</xdr:row>
      <xdr:rowOff>67086</xdr:rowOff>
    </xdr:to>
    <xdr:sp macro="" textlink="">
      <xdr:nvSpPr>
        <xdr:cNvPr id="224" name="楕円 223"/>
        <xdr:cNvSpPr/>
      </xdr:nvSpPr>
      <xdr:spPr>
        <a:xfrm>
          <a:off x="1397000" y="1402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51863</xdr:rowOff>
    </xdr:from>
    <xdr:ext cx="762000" cy="259045"/>
    <xdr:sp macro="" textlink="">
      <xdr:nvSpPr>
        <xdr:cNvPr id="225" name="テキスト ボックス 224"/>
        <xdr:cNvSpPr txBox="1"/>
      </xdr:nvSpPr>
      <xdr:spPr>
        <a:xfrm>
          <a:off x="1066800" y="1411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独自削減や新陳代謝などにより指数が低下し、類似団体平均を下回りました。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今後も国や民間の給与体系の動向を注視し、適正な給与水準に留意します。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165805</xdr:rowOff>
    </xdr:to>
    <xdr:cxnSp macro="">
      <xdr:nvCxnSpPr>
        <xdr:cNvPr id="259" name="直線コネクタ 258"/>
        <xdr:cNvCxnSpPr/>
      </xdr:nvCxnSpPr>
      <xdr:spPr>
        <a:xfrm flipV="1">
          <a:off x="16179800" y="146988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47978</xdr:rowOff>
    </xdr:to>
    <xdr:cxnSp macro="">
      <xdr:nvCxnSpPr>
        <xdr:cNvPr id="262" name="直線コネクタ 261"/>
        <xdr:cNvCxnSpPr/>
      </xdr:nvCxnSpPr>
      <xdr:spPr>
        <a:xfrm flipV="1">
          <a:off x="15290800" y="147390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47978</xdr:rowOff>
    </xdr:from>
    <xdr:to>
      <xdr:col>72</xdr:col>
      <xdr:colOff>203200</xdr:colOff>
      <xdr:row>86</xdr:row>
      <xdr:rowOff>101600</xdr:rowOff>
    </xdr:to>
    <xdr:cxnSp macro="">
      <xdr:nvCxnSpPr>
        <xdr:cNvPr id="265" name="直線コネクタ 264"/>
        <xdr:cNvCxnSpPr/>
      </xdr:nvCxnSpPr>
      <xdr:spPr>
        <a:xfrm flipV="1">
          <a:off x="14401800" y="147926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101600</xdr:rowOff>
    </xdr:to>
    <xdr:cxnSp macro="">
      <xdr:nvCxnSpPr>
        <xdr:cNvPr id="268" name="直線コネクタ 267"/>
        <xdr:cNvCxnSpPr/>
      </xdr:nvCxnSpPr>
      <xdr:spPr>
        <a:xfrm>
          <a:off x="13512800" y="1481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8" name="楕円 277"/>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91316</xdr:rowOff>
    </xdr:from>
    <xdr:ext cx="762000" cy="259045"/>
    <xdr:sp macro="" textlink="">
      <xdr:nvSpPr>
        <xdr:cNvPr id="279" name="給与水準   （国との比較）該当値テキスト"/>
        <xdr:cNvSpPr txBox="1"/>
      </xdr:nvSpPr>
      <xdr:spPr>
        <a:xfrm>
          <a:off x="171069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80" name="楕円 279"/>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81" name="テキスト ボックス 280"/>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168628</xdr:rowOff>
    </xdr:from>
    <xdr:to>
      <xdr:col>73</xdr:col>
      <xdr:colOff>44450</xdr:colOff>
      <xdr:row>86</xdr:row>
      <xdr:rowOff>98778</xdr:rowOff>
    </xdr:to>
    <xdr:sp macro="" textlink="">
      <xdr:nvSpPr>
        <xdr:cNvPr id="282" name="楕円 281"/>
        <xdr:cNvSpPr/>
      </xdr:nvSpPr>
      <xdr:spPr>
        <a:xfrm>
          <a:off x="15240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83" name="テキスト ボックス 282"/>
        <xdr:cNvSpPr txBox="1"/>
      </xdr:nvSpPr>
      <xdr:spPr>
        <a:xfrm>
          <a:off x="14909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4" name="楕円 283"/>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5" name="テキスト ボックス 284"/>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6" name="楕円 285"/>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87" name="テキスト ボックス 286"/>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行政改革の推進により職員数を減らしており、類似団体の平均を下回ってます。（Ｈ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484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　→　Ｈ</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31.4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350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134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27.7</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今後も指定管理者制度等を活用し、職員の削減に努めます。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95250</xdr:rowOff>
    </xdr:from>
    <xdr:to>
      <xdr:col>81</xdr:col>
      <xdr:colOff>44450</xdr:colOff>
      <xdr:row>61</xdr:row>
      <xdr:rowOff>133169</xdr:rowOff>
    </xdr:to>
    <xdr:cxnSp macro="">
      <xdr:nvCxnSpPr>
        <xdr:cNvPr id="324" name="直線コネクタ 323"/>
        <xdr:cNvCxnSpPr/>
      </xdr:nvCxnSpPr>
      <xdr:spPr>
        <a:xfrm>
          <a:off x="16179800" y="10553700"/>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95250</xdr:rowOff>
    </xdr:from>
    <xdr:to>
      <xdr:col>77</xdr:col>
      <xdr:colOff>44450</xdr:colOff>
      <xdr:row>61</xdr:row>
      <xdr:rowOff>95250</xdr:rowOff>
    </xdr:to>
    <xdr:cxnSp macro="">
      <xdr:nvCxnSpPr>
        <xdr:cNvPr id="327" name="直線コネクタ 326"/>
        <xdr:cNvCxnSpPr/>
      </xdr:nvCxnSpPr>
      <xdr:spPr>
        <a:xfrm>
          <a:off x="152908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66524</xdr:rowOff>
    </xdr:from>
    <xdr:to>
      <xdr:col>72</xdr:col>
      <xdr:colOff>203200</xdr:colOff>
      <xdr:row>61</xdr:row>
      <xdr:rowOff>95250</xdr:rowOff>
    </xdr:to>
    <xdr:cxnSp macro="">
      <xdr:nvCxnSpPr>
        <xdr:cNvPr id="330" name="直線コネクタ 329"/>
        <xdr:cNvCxnSpPr/>
      </xdr:nvCxnSpPr>
      <xdr:spPr>
        <a:xfrm>
          <a:off x="14401800" y="10524974"/>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66524</xdr:rowOff>
    </xdr:from>
    <xdr:to>
      <xdr:col>68</xdr:col>
      <xdr:colOff>152400</xdr:colOff>
      <xdr:row>61</xdr:row>
      <xdr:rowOff>71120</xdr:rowOff>
    </xdr:to>
    <xdr:cxnSp macro="">
      <xdr:nvCxnSpPr>
        <xdr:cNvPr id="333" name="直線コネクタ 332"/>
        <xdr:cNvCxnSpPr/>
      </xdr:nvCxnSpPr>
      <xdr:spPr>
        <a:xfrm flipV="1">
          <a:off x="13512800" y="1052497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43" name="楕円 342"/>
        <xdr:cNvSpPr/>
      </xdr:nvSpPr>
      <xdr:spPr>
        <a:xfrm>
          <a:off x="169672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98896</xdr:rowOff>
    </xdr:from>
    <xdr:ext cx="762000" cy="259045"/>
    <xdr:sp macro="" textlink="">
      <xdr:nvSpPr>
        <xdr:cNvPr id="344" name="定員管理の状況該当値テキスト"/>
        <xdr:cNvSpPr txBox="1"/>
      </xdr:nvSpPr>
      <xdr:spPr>
        <a:xfrm>
          <a:off x="171069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44450</xdr:rowOff>
    </xdr:from>
    <xdr:to>
      <xdr:col>77</xdr:col>
      <xdr:colOff>95250</xdr:colOff>
      <xdr:row>61</xdr:row>
      <xdr:rowOff>146050</xdr:rowOff>
    </xdr:to>
    <xdr:sp macro="" textlink="">
      <xdr:nvSpPr>
        <xdr:cNvPr id="345" name="楕円 344"/>
        <xdr:cNvSpPr/>
      </xdr:nvSpPr>
      <xdr:spPr>
        <a:xfrm>
          <a:off x="1612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156227</xdr:rowOff>
    </xdr:from>
    <xdr:ext cx="736600" cy="259045"/>
    <xdr:sp macro="" textlink="">
      <xdr:nvSpPr>
        <xdr:cNvPr id="346" name="テキスト ボックス 345"/>
        <xdr:cNvSpPr txBox="1"/>
      </xdr:nvSpPr>
      <xdr:spPr>
        <a:xfrm>
          <a:off x="15798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44450</xdr:rowOff>
    </xdr:from>
    <xdr:to>
      <xdr:col>73</xdr:col>
      <xdr:colOff>44450</xdr:colOff>
      <xdr:row>61</xdr:row>
      <xdr:rowOff>146050</xdr:rowOff>
    </xdr:to>
    <xdr:sp macro="" textlink="">
      <xdr:nvSpPr>
        <xdr:cNvPr id="347" name="楕円 346"/>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156227</xdr:rowOff>
    </xdr:from>
    <xdr:ext cx="762000" cy="259045"/>
    <xdr:sp macro="" textlink="">
      <xdr:nvSpPr>
        <xdr:cNvPr id="348" name="テキスト ボックス 347"/>
        <xdr:cNvSpPr txBox="1"/>
      </xdr:nvSpPr>
      <xdr:spPr>
        <a:xfrm>
          <a:off x="1490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15724</xdr:rowOff>
    </xdr:from>
    <xdr:to>
      <xdr:col>68</xdr:col>
      <xdr:colOff>203200</xdr:colOff>
      <xdr:row>61</xdr:row>
      <xdr:rowOff>117324</xdr:rowOff>
    </xdr:to>
    <xdr:sp macro="" textlink="">
      <xdr:nvSpPr>
        <xdr:cNvPr id="349" name="楕円 348"/>
        <xdr:cNvSpPr/>
      </xdr:nvSpPr>
      <xdr:spPr>
        <a:xfrm>
          <a:off x="14351000" y="104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127501</xdr:rowOff>
    </xdr:from>
    <xdr:ext cx="762000" cy="259045"/>
    <xdr:sp macro="" textlink="">
      <xdr:nvSpPr>
        <xdr:cNvPr id="350" name="テキスト ボックス 349"/>
        <xdr:cNvSpPr txBox="1"/>
      </xdr:nvSpPr>
      <xdr:spPr>
        <a:xfrm>
          <a:off x="14020800" y="1024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20320</xdr:rowOff>
    </xdr:from>
    <xdr:to>
      <xdr:col>64</xdr:col>
      <xdr:colOff>152400</xdr:colOff>
      <xdr:row>61</xdr:row>
      <xdr:rowOff>121920</xdr:rowOff>
    </xdr:to>
    <xdr:sp macro="" textlink="">
      <xdr:nvSpPr>
        <xdr:cNvPr id="351" name="楕円 350"/>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132097</xdr:rowOff>
    </xdr:from>
    <xdr:ext cx="762000" cy="259045"/>
    <xdr:sp macro="" textlink="">
      <xdr:nvSpPr>
        <xdr:cNvPr id="352" name="テキスト ボックス 351"/>
        <xdr:cNvSpPr txBox="1"/>
      </xdr:nvSpPr>
      <xdr:spPr>
        <a:xfrm>
          <a:off x="13131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過去に建設した学校、社会教育施設等に係る起債の償還が多額であるため、類似団体の平均を上回っています。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年度については、標準財政規模の減少等により比率が悪化しました。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新規市債発行額を抑制し、公債費の圧縮に努めます。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11430</xdr:rowOff>
    </xdr:from>
    <xdr:to>
      <xdr:col>81</xdr:col>
      <xdr:colOff>44450</xdr:colOff>
      <xdr:row>38</xdr:row>
      <xdr:rowOff>15452</xdr:rowOff>
    </xdr:to>
    <xdr:cxnSp macro="">
      <xdr:nvCxnSpPr>
        <xdr:cNvPr id="386" name="直線コネクタ 385"/>
        <xdr:cNvCxnSpPr/>
      </xdr:nvCxnSpPr>
      <xdr:spPr>
        <a:xfrm>
          <a:off x="16179800" y="652653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166794</xdr:rowOff>
    </xdr:from>
    <xdr:to>
      <xdr:col>77</xdr:col>
      <xdr:colOff>44450</xdr:colOff>
      <xdr:row>38</xdr:row>
      <xdr:rowOff>11430</xdr:rowOff>
    </xdr:to>
    <xdr:cxnSp macro="">
      <xdr:nvCxnSpPr>
        <xdr:cNvPr id="389" name="直線コネクタ 388"/>
        <xdr:cNvCxnSpPr/>
      </xdr:nvCxnSpPr>
      <xdr:spPr>
        <a:xfrm>
          <a:off x="15290800" y="65104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148696</xdr:rowOff>
    </xdr:from>
    <xdr:to>
      <xdr:col>72</xdr:col>
      <xdr:colOff>203200</xdr:colOff>
      <xdr:row>37</xdr:row>
      <xdr:rowOff>166794</xdr:rowOff>
    </xdr:to>
    <xdr:cxnSp macro="">
      <xdr:nvCxnSpPr>
        <xdr:cNvPr id="392" name="直線コネクタ 391"/>
        <xdr:cNvCxnSpPr/>
      </xdr:nvCxnSpPr>
      <xdr:spPr>
        <a:xfrm>
          <a:off x="14401800" y="649234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142663</xdr:rowOff>
    </xdr:from>
    <xdr:to>
      <xdr:col>68</xdr:col>
      <xdr:colOff>152400</xdr:colOff>
      <xdr:row>37</xdr:row>
      <xdr:rowOff>148696</xdr:rowOff>
    </xdr:to>
    <xdr:cxnSp macro="">
      <xdr:nvCxnSpPr>
        <xdr:cNvPr id="395" name="直線コネクタ 394"/>
        <xdr:cNvCxnSpPr/>
      </xdr:nvCxnSpPr>
      <xdr:spPr>
        <a:xfrm>
          <a:off x="13512800" y="648631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136102</xdr:rowOff>
    </xdr:from>
    <xdr:to>
      <xdr:col>81</xdr:col>
      <xdr:colOff>95250</xdr:colOff>
      <xdr:row>38</xdr:row>
      <xdr:rowOff>66252</xdr:rowOff>
    </xdr:to>
    <xdr:sp macro="" textlink="">
      <xdr:nvSpPr>
        <xdr:cNvPr id="405" name="楕円 404"/>
        <xdr:cNvSpPr/>
      </xdr:nvSpPr>
      <xdr:spPr>
        <a:xfrm>
          <a:off x="16967200" y="64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108179</xdr:rowOff>
    </xdr:from>
    <xdr:ext cx="762000" cy="259045"/>
    <xdr:sp macro="" textlink="">
      <xdr:nvSpPr>
        <xdr:cNvPr id="406" name="公債費負担の状況該当値テキスト"/>
        <xdr:cNvSpPr txBox="1"/>
      </xdr:nvSpPr>
      <xdr:spPr>
        <a:xfrm>
          <a:off x="17106900" y="645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132080</xdr:rowOff>
    </xdr:from>
    <xdr:to>
      <xdr:col>77</xdr:col>
      <xdr:colOff>95250</xdr:colOff>
      <xdr:row>38</xdr:row>
      <xdr:rowOff>62230</xdr:rowOff>
    </xdr:to>
    <xdr:sp macro="" textlink="">
      <xdr:nvSpPr>
        <xdr:cNvPr id="407" name="楕円 406"/>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47007</xdr:rowOff>
    </xdr:from>
    <xdr:ext cx="736600" cy="259045"/>
    <xdr:sp macro="" textlink="">
      <xdr:nvSpPr>
        <xdr:cNvPr id="408" name="テキスト ボックス 407"/>
        <xdr:cNvSpPr txBox="1"/>
      </xdr:nvSpPr>
      <xdr:spPr>
        <a:xfrm>
          <a:off x="15798800" y="656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115993</xdr:rowOff>
    </xdr:from>
    <xdr:to>
      <xdr:col>73</xdr:col>
      <xdr:colOff>44450</xdr:colOff>
      <xdr:row>38</xdr:row>
      <xdr:rowOff>46143</xdr:rowOff>
    </xdr:to>
    <xdr:sp macro="" textlink="">
      <xdr:nvSpPr>
        <xdr:cNvPr id="409" name="楕円 408"/>
        <xdr:cNvSpPr/>
      </xdr:nvSpPr>
      <xdr:spPr>
        <a:xfrm>
          <a:off x="15240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30921</xdr:rowOff>
    </xdr:from>
    <xdr:ext cx="762000" cy="259045"/>
    <xdr:sp macro="" textlink="">
      <xdr:nvSpPr>
        <xdr:cNvPr id="410" name="テキスト ボックス 409"/>
        <xdr:cNvSpPr txBox="1"/>
      </xdr:nvSpPr>
      <xdr:spPr>
        <a:xfrm>
          <a:off x="149098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97896</xdr:rowOff>
    </xdr:from>
    <xdr:to>
      <xdr:col>68</xdr:col>
      <xdr:colOff>203200</xdr:colOff>
      <xdr:row>38</xdr:row>
      <xdr:rowOff>28046</xdr:rowOff>
    </xdr:to>
    <xdr:sp macro="" textlink="">
      <xdr:nvSpPr>
        <xdr:cNvPr id="411" name="楕円 410"/>
        <xdr:cNvSpPr/>
      </xdr:nvSpPr>
      <xdr:spPr>
        <a:xfrm>
          <a:off x="14351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12823</xdr:rowOff>
    </xdr:from>
    <xdr:ext cx="762000" cy="259045"/>
    <xdr:sp macro="" textlink="">
      <xdr:nvSpPr>
        <xdr:cNvPr id="412" name="テキスト ボックス 411"/>
        <xdr:cNvSpPr txBox="1"/>
      </xdr:nvSpPr>
      <xdr:spPr>
        <a:xfrm>
          <a:off x="14020800" y="65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91863</xdr:rowOff>
    </xdr:from>
    <xdr:to>
      <xdr:col>64</xdr:col>
      <xdr:colOff>152400</xdr:colOff>
      <xdr:row>38</xdr:row>
      <xdr:rowOff>22013</xdr:rowOff>
    </xdr:to>
    <xdr:sp macro="" textlink="">
      <xdr:nvSpPr>
        <xdr:cNvPr id="413" name="楕円 412"/>
        <xdr:cNvSpPr/>
      </xdr:nvSpPr>
      <xdr:spPr>
        <a:xfrm>
          <a:off x="13462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6790</xdr:rowOff>
    </xdr:from>
    <xdr:ext cx="762000" cy="259045"/>
    <xdr:sp macro="" textlink="">
      <xdr:nvSpPr>
        <xdr:cNvPr id="414" name="テキスト ボックス 413"/>
        <xdr:cNvSpPr txBox="1"/>
      </xdr:nvSpPr>
      <xdr:spPr>
        <a:xfrm>
          <a:off x="131318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新規の起債発行を計画的に行っていることにより、同比率は減少傾向にあります。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類似団体の平均を上回っている大きな要因としては、学校、廃棄物処理場、社会教育施設等に係る起債残高が多額であることがあげられます。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128164</xdr:rowOff>
    </xdr:from>
    <xdr:to>
      <xdr:col>81</xdr:col>
      <xdr:colOff>44450</xdr:colOff>
      <xdr:row>17</xdr:row>
      <xdr:rowOff>81788</xdr:rowOff>
    </xdr:to>
    <xdr:cxnSp macro="">
      <xdr:nvCxnSpPr>
        <xdr:cNvPr id="448" name="直線コネクタ 447"/>
        <xdr:cNvCxnSpPr/>
      </xdr:nvCxnSpPr>
      <xdr:spPr>
        <a:xfrm flipV="1">
          <a:off x="16179800" y="2871364"/>
          <a:ext cx="838200" cy="12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81788</xdr:rowOff>
    </xdr:from>
    <xdr:to>
      <xdr:col>77</xdr:col>
      <xdr:colOff>44450</xdr:colOff>
      <xdr:row>17</xdr:row>
      <xdr:rowOff>116777</xdr:rowOff>
    </xdr:to>
    <xdr:cxnSp macro="">
      <xdr:nvCxnSpPr>
        <xdr:cNvPr id="451" name="直線コネクタ 450"/>
        <xdr:cNvCxnSpPr/>
      </xdr:nvCxnSpPr>
      <xdr:spPr>
        <a:xfrm flipV="1">
          <a:off x="15290800" y="2996438"/>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116777</xdr:rowOff>
    </xdr:from>
    <xdr:to>
      <xdr:col>72</xdr:col>
      <xdr:colOff>203200</xdr:colOff>
      <xdr:row>17</xdr:row>
      <xdr:rowOff>146135</xdr:rowOff>
    </xdr:to>
    <xdr:cxnSp macro="">
      <xdr:nvCxnSpPr>
        <xdr:cNvPr id="454" name="直線コネクタ 453"/>
        <xdr:cNvCxnSpPr/>
      </xdr:nvCxnSpPr>
      <xdr:spPr>
        <a:xfrm flipV="1">
          <a:off x="14401800" y="3031427"/>
          <a:ext cx="889000" cy="2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91842</xdr:rowOff>
    </xdr:from>
    <xdr:to>
      <xdr:col>68</xdr:col>
      <xdr:colOff>152400</xdr:colOff>
      <xdr:row>17</xdr:row>
      <xdr:rowOff>146135</xdr:rowOff>
    </xdr:to>
    <xdr:cxnSp macro="">
      <xdr:nvCxnSpPr>
        <xdr:cNvPr id="457" name="直線コネクタ 456"/>
        <xdr:cNvCxnSpPr/>
      </xdr:nvCxnSpPr>
      <xdr:spPr>
        <a:xfrm>
          <a:off x="13512800" y="300649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77364</xdr:rowOff>
    </xdr:from>
    <xdr:to>
      <xdr:col>81</xdr:col>
      <xdr:colOff>95250</xdr:colOff>
      <xdr:row>17</xdr:row>
      <xdr:rowOff>7514</xdr:rowOff>
    </xdr:to>
    <xdr:sp macro="" textlink="">
      <xdr:nvSpPr>
        <xdr:cNvPr id="467" name="楕円 466"/>
        <xdr:cNvSpPr/>
      </xdr:nvSpPr>
      <xdr:spPr>
        <a:xfrm>
          <a:off x="16967200" y="28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49441</xdr:rowOff>
    </xdr:from>
    <xdr:ext cx="762000" cy="259045"/>
    <xdr:sp macro="" textlink="">
      <xdr:nvSpPr>
        <xdr:cNvPr id="468" name="将来負担の状況該当値テキスト"/>
        <xdr:cNvSpPr txBox="1"/>
      </xdr:nvSpPr>
      <xdr:spPr>
        <a:xfrm>
          <a:off x="17106900" y="279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30988</xdr:rowOff>
    </xdr:from>
    <xdr:to>
      <xdr:col>77</xdr:col>
      <xdr:colOff>95250</xdr:colOff>
      <xdr:row>17</xdr:row>
      <xdr:rowOff>132588</xdr:rowOff>
    </xdr:to>
    <xdr:sp macro="" textlink="">
      <xdr:nvSpPr>
        <xdr:cNvPr id="469" name="楕円 468"/>
        <xdr:cNvSpPr/>
      </xdr:nvSpPr>
      <xdr:spPr>
        <a:xfrm>
          <a:off x="16129000" y="29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117365</xdr:rowOff>
    </xdr:from>
    <xdr:ext cx="736600" cy="259045"/>
    <xdr:sp macro="" textlink="">
      <xdr:nvSpPr>
        <xdr:cNvPr id="470" name="テキスト ボックス 469"/>
        <xdr:cNvSpPr txBox="1"/>
      </xdr:nvSpPr>
      <xdr:spPr>
        <a:xfrm>
          <a:off x="15798800" y="303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65977</xdr:rowOff>
    </xdr:from>
    <xdr:to>
      <xdr:col>73</xdr:col>
      <xdr:colOff>44450</xdr:colOff>
      <xdr:row>17</xdr:row>
      <xdr:rowOff>167577</xdr:rowOff>
    </xdr:to>
    <xdr:sp macro="" textlink="">
      <xdr:nvSpPr>
        <xdr:cNvPr id="471" name="楕円 470"/>
        <xdr:cNvSpPr/>
      </xdr:nvSpPr>
      <xdr:spPr>
        <a:xfrm>
          <a:off x="15240000" y="298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152354</xdr:rowOff>
    </xdr:from>
    <xdr:ext cx="762000" cy="259045"/>
    <xdr:sp macro="" textlink="">
      <xdr:nvSpPr>
        <xdr:cNvPr id="472" name="テキスト ボックス 471"/>
        <xdr:cNvSpPr txBox="1"/>
      </xdr:nvSpPr>
      <xdr:spPr>
        <a:xfrm>
          <a:off x="14909800" y="306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95335</xdr:rowOff>
    </xdr:from>
    <xdr:to>
      <xdr:col>68</xdr:col>
      <xdr:colOff>203200</xdr:colOff>
      <xdr:row>18</xdr:row>
      <xdr:rowOff>25485</xdr:rowOff>
    </xdr:to>
    <xdr:sp macro="" textlink="">
      <xdr:nvSpPr>
        <xdr:cNvPr id="473" name="楕円 472"/>
        <xdr:cNvSpPr/>
      </xdr:nvSpPr>
      <xdr:spPr>
        <a:xfrm>
          <a:off x="14351000" y="30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10262</xdr:rowOff>
    </xdr:from>
    <xdr:ext cx="762000" cy="259045"/>
    <xdr:sp macro="" textlink="">
      <xdr:nvSpPr>
        <xdr:cNvPr id="474" name="テキスト ボックス 473"/>
        <xdr:cNvSpPr txBox="1"/>
      </xdr:nvSpPr>
      <xdr:spPr>
        <a:xfrm>
          <a:off x="14020800" y="309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41042</xdr:rowOff>
    </xdr:from>
    <xdr:to>
      <xdr:col>64</xdr:col>
      <xdr:colOff>152400</xdr:colOff>
      <xdr:row>17</xdr:row>
      <xdr:rowOff>142642</xdr:rowOff>
    </xdr:to>
    <xdr:sp macro="" textlink="">
      <xdr:nvSpPr>
        <xdr:cNvPr id="475" name="楕円 474"/>
        <xdr:cNvSpPr/>
      </xdr:nvSpPr>
      <xdr:spPr>
        <a:xfrm>
          <a:off x="13462000" y="295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127419</xdr:rowOff>
    </xdr:from>
    <xdr:ext cx="762000" cy="259045"/>
    <xdr:sp macro="" textlink="">
      <xdr:nvSpPr>
        <xdr:cNvPr id="476" name="テキスト ボックス 475"/>
        <xdr:cNvSpPr txBox="1"/>
      </xdr:nvSpPr>
      <xdr:spPr>
        <a:xfrm>
          <a:off x="13131800" y="304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35,039
34,708
471.00
23,148,521
22,935,709
137,931
11,677,670
31,751,914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17.4
124.5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行政改革の推進により職員数を減らしており、類似団体の平均値を下回っています。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今後も人件費の抑制や施設の指定管理者制度等への移行により、経費の削減を図ります。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34</xdr:row>
      <xdr:rowOff>142240</xdr:rowOff>
    </xdr:to>
    <xdr:cxnSp macro="">
      <xdr:nvCxnSpPr>
        <xdr:cNvPr id="66" name="直線コネクタ 65"/>
        <xdr:cNvCxnSpPr/>
      </xdr:nvCxnSpPr>
      <xdr:spPr>
        <a:xfrm>
          <a:off x="3987800" y="5971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34</xdr:row>
      <xdr:rowOff>142240</xdr:rowOff>
    </xdr:to>
    <xdr:cxnSp macro="">
      <xdr:nvCxnSpPr>
        <xdr:cNvPr id="69" name="直線コネクタ 68"/>
        <xdr:cNvCxnSpPr/>
      </xdr:nvCxnSpPr>
      <xdr:spPr>
        <a:xfrm>
          <a:off x="3098800" y="596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34</xdr:row>
      <xdr:rowOff>134620</xdr:rowOff>
    </xdr:to>
    <xdr:cxnSp macro="">
      <xdr:nvCxnSpPr>
        <xdr:cNvPr id="72" name="直線コネクタ 71"/>
        <xdr:cNvCxnSpPr/>
      </xdr:nvCxnSpPr>
      <xdr:spPr>
        <a:xfrm>
          <a:off x="2209800" y="596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111760</xdr:rowOff>
    </xdr:from>
    <xdr:to>
      <xdr:col>11</xdr:col>
      <xdr:colOff>9525</xdr:colOff>
      <xdr:row>34</xdr:row>
      <xdr:rowOff>134620</xdr:rowOff>
    </xdr:to>
    <xdr:cxnSp macro="">
      <xdr:nvCxnSpPr>
        <xdr:cNvPr id="75" name="直線コネクタ 74"/>
        <xdr:cNvCxnSpPr/>
      </xdr:nvCxnSpPr>
      <xdr:spPr>
        <a:xfrm>
          <a:off x="1320800" y="594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91440</xdr:rowOff>
    </xdr:from>
    <xdr:to>
      <xdr:col>24</xdr:col>
      <xdr:colOff>76200</xdr:colOff>
      <xdr:row>35</xdr:row>
      <xdr:rowOff>21590</xdr:rowOff>
    </xdr:to>
    <xdr:sp macro="" textlink="">
      <xdr:nvSpPr>
        <xdr:cNvPr id="85" name="楕円 84"/>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107967</xdr:rowOff>
    </xdr:from>
    <xdr:ext cx="762000" cy="259045"/>
    <xdr:sp macro="" textlink="">
      <xdr:nvSpPr>
        <xdr:cNvPr id="86" name="人件費該当値テキスト"/>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91440</xdr:rowOff>
    </xdr:from>
    <xdr:to>
      <xdr:col>20</xdr:col>
      <xdr:colOff>38100</xdr:colOff>
      <xdr:row>35</xdr:row>
      <xdr:rowOff>21590</xdr:rowOff>
    </xdr:to>
    <xdr:sp macro="" textlink="">
      <xdr:nvSpPr>
        <xdr:cNvPr id="87" name="楕円 86"/>
        <xdr:cNvSpPr/>
      </xdr:nvSpPr>
      <xdr:spPr>
        <a:xfrm>
          <a:off x="3937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88" name="テキスト ボックス 87"/>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83820</xdr:rowOff>
    </xdr:from>
    <xdr:to>
      <xdr:col>15</xdr:col>
      <xdr:colOff>149225</xdr:colOff>
      <xdr:row>35</xdr:row>
      <xdr:rowOff>13970</xdr:rowOff>
    </xdr:to>
    <xdr:sp macro="" textlink="">
      <xdr:nvSpPr>
        <xdr:cNvPr id="89" name="楕円 88"/>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24147</xdr:rowOff>
    </xdr:from>
    <xdr:ext cx="762000" cy="259045"/>
    <xdr:sp macro="" textlink="">
      <xdr:nvSpPr>
        <xdr:cNvPr id="90" name="テキスト ボックス 89"/>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83820</xdr:rowOff>
    </xdr:from>
    <xdr:to>
      <xdr:col>11</xdr:col>
      <xdr:colOff>60325</xdr:colOff>
      <xdr:row>35</xdr:row>
      <xdr:rowOff>13970</xdr:rowOff>
    </xdr:to>
    <xdr:sp macro="" textlink="">
      <xdr:nvSpPr>
        <xdr:cNvPr id="91" name="楕円 90"/>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92" name="テキスト ボックス 91"/>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93" name="楕円 92"/>
        <xdr:cNvSpPr/>
      </xdr:nvSpPr>
      <xdr:spPr>
        <a:xfrm>
          <a:off x="1270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94" name="テキスト ボックス 93"/>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行政改革の推進により職員人件費から委託料等へシフトしているため、類似団体平均を上回っています。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今後も継続して、指定管理者制度などへの移行を図ります。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86178</xdr:rowOff>
    </xdr:from>
    <xdr:to>
      <xdr:col>82</xdr:col>
      <xdr:colOff>107950</xdr:colOff>
      <xdr:row>20</xdr:row>
      <xdr:rowOff>23586</xdr:rowOff>
    </xdr:to>
    <xdr:cxnSp macro="">
      <xdr:nvCxnSpPr>
        <xdr:cNvPr id="129" name="直線コネクタ 128"/>
        <xdr:cNvCxnSpPr/>
      </xdr:nvCxnSpPr>
      <xdr:spPr>
        <a:xfrm>
          <a:off x="15671800" y="3343728"/>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86178</xdr:rowOff>
    </xdr:from>
    <xdr:to>
      <xdr:col>78</xdr:col>
      <xdr:colOff>69850</xdr:colOff>
      <xdr:row>19</xdr:row>
      <xdr:rowOff>97064</xdr:rowOff>
    </xdr:to>
    <xdr:cxnSp macro="">
      <xdr:nvCxnSpPr>
        <xdr:cNvPr id="132" name="直線コネクタ 131"/>
        <xdr:cNvCxnSpPr/>
      </xdr:nvCxnSpPr>
      <xdr:spPr>
        <a:xfrm flipV="1">
          <a:off x="14782800" y="33437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159657</xdr:rowOff>
    </xdr:from>
    <xdr:to>
      <xdr:col>73</xdr:col>
      <xdr:colOff>180975</xdr:colOff>
      <xdr:row>19</xdr:row>
      <xdr:rowOff>97064</xdr:rowOff>
    </xdr:to>
    <xdr:cxnSp macro="">
      <xdr:nvCxnSpPr>
        <xdr:cNvPr id="135" name="直線コネクタ 134"/>
        <xdr:cNvCxnSpPr/>
      </xdr:nvCxnSpPr>
      <xdr:spPr>
        <a:xfrm>
          <a:off x="13893800" y="32457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159657</xdr:rowOff>
    </xdr:to>
    <xdr:cxnSp macro="">
      <xdr:nvCxnSpPr>
        <xdr:cNvPr id="138" name="直線コネクタ 137"/>
        <xdr:cNvCxnSpPr/>
      </xdr:nvCxnSpPr>
      <xdr:spPr>
        <a:xfrm>
          <a:off x="13004800" y="3136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144236</xdr:rowOff>
    </xdr:from>
    <xdr:to>
      <xdr:col>82</xdr:col>
      <xdr:colOff>158750</xdr:colOff>
      <xdr:row>20</xdr:row>
      <xdr:rowOff>74386</xdr:rowOff>
    </xdr:to>
    <xdr:sp macro="" textlink="">
      <xdr:nvSpPr>
        <xdr:cNvPr id="148" name="楕円 147"/>
        <xdr:cNvSpPr/>
      </xdr:nvSpPr>
      <xdr:spPr>
        <a:xfrm>
          <a:off x="164592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116313</xdr:rowOff>
    </xdr:from>
    <xdr:ext cx="762000" cy="259045"/>
    <xdr:sp macro="" textlink="">
      <xdr:nvSpPr>
        <xdr:cNvPr id="149" name="物件費該当値テキスト"/>
        <xdr:cNvSpPr txBox="1"/>
      </xdr:nvSpPr>
      <xdr:spPr>
        <a:xfrm>
          <a:off x="16598900" y="337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35378</xdr:rowOff>
    </xdr:from>
    <xdr:to>
      <xdr:col>78</xdr:col>
      <xdr:colOff>120650</xdr:colOff>
      <xdr:row>19</xdr:row>
      <xdr:rowOff>136978</xdr:rowOff>
    </xdr:to>
    <xdr:sp macro="" textlink="">
      <xdr:nvSpPr>
        <xdr:cNvPr id="150" name="楕円 149"/>
        <xdr:cNvSpPr/>
      </xdr:nvSpPr>
      <xdr:spPr>
        <a:xfrm>
          <a:off x="15621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121755</xdr:rowOff>
    </xdr:from>
    <xdr:ext cx="736600" cy="259045"/>
    <xdr:sp macro="" textlink="">
      <xdr:nvSpPr>
        <xdr:cNvPr id="151" name="テキスト ボックス 150"/>
        <xdr:cNvSpPr txBox="1"/>
      </xdr:nvSpPr>
      <xdr:spPr>
        <a:xfrm>
          <a:off x="15290800" y="337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46264</xdr:rowOff>
    </xdr:from>
    <xdr:to>
      <xdr:col>74</xdr:col>
      <xdr:colOff>31750</xdr:colOff>
      <xdr:row>19</xdr:row>
      <xdr:rowOff>147864</xdr:rowOff>
    </xdr:to>
    <xdr:sp macro="" textlink="">
      <xdr:nvSpPr>
        <xdr:cNvPr id="152" name="楕円 151"/>
        <xdr:cNvSpPr/>
      </xdr:nvSpPr>
      <xdr:spPr>
        <a:xfrm>
          <a:off x="14732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132641</xdr:rowOff>
    </xdr:from>
    <xdr:ext cx="762000" cy="259045"/>
    <xdr:sp macro="" textlink="">
      <xdr:nvSpPr>
        <xdr:cNvPr id="153" name="テキスト ボックス 152"/>
        <xdr:cNvSpPr txBox="1"/>
      </xdr:nvSpPr>
      <xdr:spPr>
        <a:xfrm>
          <a:off x="14401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108857</xdr:rowOff>
    </xdr:from>
    <xdr:to>
      <xdr:col>69</xdr:col>
      <xdr:colOff>142875</xdr:colOff>
      <xdr:row>19</xdr:row>
      <xdr:rowOff>39007</xdr:rowOff>
    </xdr:to>
    <xdr:sp macro="" textlink="">
      <xdr:nvSpPr>
        <xdr:cNvPr id="154" name="楕円 153"/>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23784</xdr:rowOff>
    </xdr:from>
    <xdr:ext cx="762000" cy="259045"/>
    <xdr:sp macro="" textlink="">
      <xdr:nvSpPr>
        <xdr:cNvPr id="155" name="テキスト ボックス 154"/>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6" name="楕円 155"/>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7" name="テキスト ボックス 156"/>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児童福祉費及び生活保護費の増加が見られ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、「扶助費の合計」では、類似団体の平均を上回っています。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今後も、高齢化率や保護世帯の増加による扶助費の増加が予想されます。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91622</xdr:rowOff>
    </xdr:to>
    <xdr:cxnSp macro="">
      <xdr:nvCxnSpPr>
        <xdr:cNvPr id="192" name="直線コネクタ 191"/>
        <xdr:cNvCxnSpPr/>
      </xdr:nvCxnSpPr>
      <xdr:spPr>
        <a:xfrm>
          <a:off x="3987800" y="9744528"/>
          <a:ext cx="8382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56</xdr:row>
      <xdr:rowOff>143328</xdr:rowOff>
    </xdr:to>
    <xdr:cxnSp macro="">
      <xdr:nvCxnSpPr>
        <xdr:cNvPr id="195" name="直線コネクタ 194"/>
        <xdr:cNvCxnSpPr/>
      </xdr:nvCxnSpPr>
      <xdr:spPr>
        <a:xfrm>
          <a:off x="3098800" y="9722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121557</xdr:rowOff>
    </xdr:from>
    <xdr:to>
      <xdr:col>15</xdr:col>
      <xdr:colOff>98425</xdr:colOff>
      <xdr:row>57</xdr:row>
      <xdr:rowOff>15422</xdr:rowOff>
    </xdr:to>
    <xdr:cxnSp macro="">
      <xdr:nvCxnSpPr>
        <xdr:cNvPr id="198" name="直線コネクタ 197"/>
        <xdr:cNvCxnSpPr/>
      </xdr:nvCxnSpPr>
      <xdr:spPr>
        <a:xfrm flipV="1">
          <a:off x="2209800" y="9722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15422</xdr:rowOff>
    </xdr:to>
    <xdr:cxnSp macro="">
      <xdr:nvCxnSpPr>
        <xdr:cNvPr id="201" name="直線コネクタ 200"/>
        <xdr:cNvCxnSpPr/>
      </xdr:nvCxnSpPr>
      <xdr:spPr>
        <a:xfrm>
          <a:off x="1320800" y="9690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40822</xdr:rowOff>
    </xdr:from>
    <xdr:to>
      <xdr:col>24</xdr:col>
      <xdr:colOff>76200</xdr:colOff>
      <xdr:row>57</xdr:row>
      <xdr:rowOff>142422</xdr:rowOff>
    </xdr:to>
    <xdr:sp macro="" textlink="">
      <xdr:nvSpPr>
        <xdr:cNvPr id="211" name="楕円 210"/>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12899</xdr:rowOff>
    </xdr:from>
    <xdr:ext cx="762000" cy="259045"/>
    <xdr:sp macro="" textlink="">
      <xdr:nvSpPr>
        <xdr:cNvPr id="212" name="扶助費該当値テキスト"/>
        <xdr:cNvSpPr txBox="1"/>
      </xdr:nvSpPr>
      <xdr:spPr>
        <a:xfrm>
          <a:off x="4914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3" name="楕円 212"/>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4" name="テキスト ボックス 213"/>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5" name="楕円 214"/>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6" name="テキスト ボックス 215"/>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136072</xdr:rowOff>
    </xdr:from>
    <xdr:to>
      <xdr:col>11</xdr:col>
      <xdr:colOff>60325</xdr:colOff>
      <xdr:row>57</xdr:row>
      <xdr:rowOff>66222</xdr:rowOff>
    </xdr:to>
    <xdr:sp macro="" textlink="">
      <xdr:nvSpPr>
        <xdr:cNvPr id="217" name="楕円 216"/>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50999</xdr:rowOff>
    </xdr:from>
    <xdr:ext cx="762000" cy="259045"/>
    <xdr:sp macro="" textlink="">
      <xdr:nvSpPr>
        <xdr:cNvPr id="218" name="テキスト ボックス 217"/>
        <xdr:cNvSpPr txBox="1"/>
      </xdr:nvSpPr>
      <xdr:spPr>
        <a:xfrm>
          <a:off x="1828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9" name="楕円 218"/>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20" name="テキスト ボックス 219"/>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冬季間における道路の除雪費（維持補修費）等により類似団体平均を上回っています。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地域的な特殊事情もありますが、今後も経費の削減を図ります。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96520</xdr:rowOff>
    </xdr:to>
    <xdr:cxnSp macro="">
      <xdr:nvCxnSpPr>
        <xdr:cNvPr id="253" name="直線コネクタ 252"/>
        <xdr:cNvCxnSpPr/>
      </xdr:nvCxnSpPr>
      <xdr:spPr>
        <a:xfrm flipV="1">
          <a:off x="15671800" y="99796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96520</xdr:rowOff>
    </xdr:to>
    <xdr:cxnSp macro="">
      <xdr:nvCxnSpPr>
        <xdr:cNvPr id="256" name="直線コネクタ 255"/>
        <xdr:cNvCxnSpPr/>
      </xdr:nvCxnSpPr>
      <xdr:spPr>
        <a:xfrm>
          <a:off x="14782800" y="9933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58420</xdr:rowOff>
    </xdr:to>
    <xdr:cxnSp macro="">
      <xdr:nvCxnSpPr>
        <xdr:cNvPr id="259" name="直線コネクタ 258"/>
        <xdr:cNvCxnSpPr/>
      </xdr:nvCxnSpPr>
      <xdr:spPr>
        <a:xfrm flipV="1">
          <a:off x="13893800" y="993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58420</xdr:rowOff>
    </xdr:to>
    <xdr:cxnSp macro="">
      <xdr:nvCxnSpPr>
        <xdr:cNvPr id="262" name="直線コネクタ 261"/>
        <xdr:cNvCxnSpPr/>
      </xdr:nvCxnSpPr>
      <xdr:spPr>
        <a:xfrm>
          <a:off x="13004800" y="9911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72" name="楕円 271"/>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73"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45720</xdr:rowOff>
    </xdr:from>
    <xdr:to>
      <xdr:col>78</xdr:col>
      <xdr:colOff>120650</xdr:colOff>
      <xdr:row>58</xdr:row>
      <xdr:rowOff>147320</xdr:rowOff>
    </xdr:to>
    <xdr:sp macro="" textlink="">
      <xdr:nvSpPr>
        <xdr:cNvPr id="274" name="楕円 273"/>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132097</xdr:rowOff>
    </xdr:from>
    <xdr:ext cx="736600" cy="259045"/>
    <xdr:sp macro="" textlink="">
      <xdr:nvSpPr>
        <xdr:cNvPr id="275" name="テキスト ボックス 274"/>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6" name="楕円 275"/>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7" name="テキスト ボックス 276"/>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78" name="楕円 277"/>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79" name="テキスト ボックス 278"/>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80" name="楕円 279"/>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81" name="テキスト ボックス 280"/>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行政改革の推進により、補助金・負担金の見直しを継続的に行ってきたため、類似団体平均を下回っています。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今後も補助金・負担金の見直しを随時行います。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51562</xdr:rowOff>
    </xdr:from>
    <xdr:to>
      <xdr:col>82</xdr:col>
      <xdr:colOff>107950</xdr:colOff>
      <xdr:row>35</xdr:row>
      <xdr:rowOff>56134</xdr:rowOff>
    </xdr:to>
    <xdr:cxnSp macro="">
      <xdr:nvCxnSpPr>
        <xdr:cNvPr id="311" name="直線コネクタ 310"/>
        <xdr:cNvCxnSpPr/>
      </xdr:nvCxnSpPr>
      <xdr:spPr>
        <a:xfrm flipV="1">
          <a:off x="15671800" y="60523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56134</xdr:rowOff>
    </xdr:to>
    <xdr:cxnSp macro="">
      <xdr:nvCxnSpPr>
        <xdr:cNvPr id="314" name="直線コネクタ 313"/>
        <xdr:cNvCxnSpPr/>
      </xdr:nvCxnSpPr>
      <xdr:spPr>
        <a:xfrm>
          <a:off x="14782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60706</xdr:rowOff>
    </xdr:to>
    <xdr:cxnSp macro="">
      <xdr:nvCxnSpPr>
        <xdr:cNvPr id="317" name="直線コネクタ 316"/>
        <xdr:cNvCxnSpPr/>
      </xdr:nvCxnSpPr>
      <xdr:spPr>
        <a:xfrm flipV="1">
          <a:off x="13893800" y="60477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37846</xdr:rowOff>
    </xdr:from>
    <xdr:to>
      <xdr:col>69</xdr:col>
      <xdr:colOff>92075</xdr:colOff>
      <xdr:row>35</xdr:row>
      <xdr:rowOff>60706</xdr:rowOff>
    </xdr:to>
    <xdr:cxnSp macro="">
      <xdr:nvCxnSpPr>
        <xdr:cNvPr id="320" name="直線コネクタ 319"/>
        <xdr:cNvCxnSpPr/>
      </xdr:nvCxnSpPr>
      <xdr:spPr>
        <a:xfrm>
          <a:off x="13004800" y="60385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xdr:rowOff>
    </xdr:from>
    <xdr:to>
      <xdr:col>82</xdr:col>
      <xdr:colOff>158750</xdr:colOff>
      <xdr:row>35</xdr:row>
      <xdr:rowOff>102362</xdr:rowOff>
    </xdr:to>
    <xdr:sp macro="" textlink="">
      <xdr:nvSpPr>
        <xdr:cNvPr id="330" name="楕円 329"/>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17289</xdr:rowOff>
    </xdr:from>
    <xdr:ext cx="762000" cy="259045"/>
    <xdr:sp macro="" textlink="">
      <xdr:nvSpPr>
        <xdr:cNvPr id="331" name="補助費等該当値テキスト"/>
        <xdr:cNvSpPr txBox="1"/>
      </xdr:nvSpPr>
      <xdr:spPr>
        <a:xfrm>
          <a:off x="16598900"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32" name="楕円 331"/>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33" name="テキスト ボックス 332"/>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4" name="楕円 333"/>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5" name="テキスト ボックス 334"/>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36" name="楕円 335"/>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37" name="テキスト ボックス 336"/>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38" name="楕円 337"/>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39" name="テキスト ボックス 338"/>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過去に学校、社会教育施設等の建設を集中して行ったことにより公債費が急増し、類似団体の平均を大きく上回っています。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新規市債発行を抑制し、市債残高の圧縮を図ってきたことで平成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年度をピークに市債残高は減少傾向にあります。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75</xdr:row>
      <xdr:rowOff>165100</xdr:rowOff>
    </xdr:to>
    <xdr:cxnSp macro="">
      <xdr:nvCxnSpPr>
        <xdr:cNvPr id="371" name="直線コネクタ 370"/>
        <xdr:cNvCxnSpPr/>
      </xdr:nvCxnSpPr>
      <xdr:spPr>
        <a:xfrm flipV="1">
          <a:off x="3987800" y="130200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75</xdr:row>
      <xdr:rowOff>165100</xdr:rowOff>
    </xdr:to>
    <xdr:cxnSp macro="">
      <xdr:nvCxnSpPr>
        <xdr:cNvPr id="374" name="直線コネクタ 373"/>
        <xdr:cNvCxnSpPr/>
      </xdr:nvCxnSpPr>
      <xdr:spPr>
        <a:xfrm>
          <a:off x="3098800" y="13020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75</xdr:row>
      <xdr:rowOff>163195</xdr:rowOff>
    </xdr:to>
    <xdr:cxnSp macro="">
      <xdr:nvCxnSpPr>
        <xdr:cNvPr id="377" name="直線コネクタ 376"/>
        <xdr:cNvCxnSpPr/>
      </xdr:nvCxnSpPr>
      <xdr:spPr>
        <a:xfrm flipV="1">
          <a:off x="2209800" y="130200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163195</xdr:rowOff>
    </xdr:from>
    <xdr:to>
      <xdr:col>11</xdr:col>
      <xdr:colOff>9525</xdr:colOff>
      <xdr:row>76</xdr:row>
      <xdr:rowOff>8889</xdr:rowOff>
    </xdr:to>
    <xdr:cxnSp macro="">
      <xdr:nvCxnSpPr>
        <xdr:cNvPr id="380" name="直線コネクタ 379"/>
        <xdr:cNvCxnSpPr/>
      </xdr:nvCxnSpPr>
      <xdr:spPr>
        <a:xfrm flipV="1">
          <a:off x="1320800" y="130219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90" name="楕円 389"/>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82566</xdr:rowOff>
    </xdr:from>
    <xdr:ext cx="762000" cy="259045"/>
    <xdr:sp macro="" textlink="">
      <xdr:nvSpPr>
        <xdr:cNvPr id="391" name="公債費該当値テキスト"/>
        <xdr:cNvSpPr txBox="1"/>
      </xdr:nvSpPr>
      <xdr:spPr>
        <a:xfrm>
          <a:off x="49149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114300</xdr:rowOff>
    </xdr:from>
    <xdr:to>
      <xdr:col>20</xdr:col>
      <xdr:colOff>38100</xdr:colOff>
      <xdr:row>76</xdr:row>
      <xdr:rowOff>44450</xdr:rowOff>
    </xdr:to>
    <xdr:sp macro="" textlink="">
      <xdr:nvSpPr>
        <xdr:cNvPr id="392" name="楕円 391"/>
        <xdr:cNvSpPr/>
      </xdr:nvSpPr>
      <xdr:spPr>
        <a:xfrm>
          <a:off x="3937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29227</xdr:rowOff>
    </xdr:from>
    <xdr:ext cx="736600" cy="259045"/>
    <xdr:sp macro="" textlink="">
      <xdr:nvSpPr>
        <xdr:cNvPr id="393" name="テキスト ボックス 392"/>
        <xdr:cNvSpPr txBox="1"/>
      </xdr:nvSpPr>
      <xdr:spPr>
        <a:xfrm>
          <a:off x="3606800" y="1305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94" name="楕円 393"/>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25416</xdr:rowOff>
    </xdr:from>
    <xdr:ext cx="762000" cy="259045"/>
    <xdr:sp macro="" textlink="">
      <xdr:nvSpPr>
        <xdr:cNvPr id="395" name="テキスト ボックス 394"/>
        <xdr:cNvSpPr txBox="1"/>
      </xdr:nvSpPr>
      <xdr:spPr>
        <a:xfrm>
          <a:off x="2717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112395</xdr:rowOff>
    </xdr:from>
    <xdr:to>
      <xdr:col>11</xdr:col>
      <xdr:colOff>60325</xdr:colOff>
      <xdr:row>76</xdr:row>
      <xdr:rowOff>42545</xdr:rowOff>
    </xdr:to>
    <xdr:sp macro="" textlink="">
      <xdr:nvSpPr>
        <xdr:cNvPr id="396" name="楕円 395"/>
        <xdr:cNvSpPr/>
      </xdr:nvSpPr>
      <xdr:spPr>
        <a:xfrm>
          <a:off x="2159000" y="12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27322</xdr:rowOff>
    </xdr:from>
    <xdr:ext cx="762000" cy="259045"/>
    <xdr:sp macro="" textlink="">
      <xdr:nvSpPr>
        <xdr:cNvPr id="397" name="テキスト ボックス 396"/>
        <xdr:cNvSpPr txBox="1"/>
      </xdr:nvSpPr>
      <xdr:spPr>
        <a:xfrm>
          <a:off x="1828800" y="1305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129540</xdr:rowOff>
    </xdr:from>
    <xdr:to>
      <xdr:col>6</xdr:col>
      <xdr:colOff>171450</xdr:colOff>
      <xdr:row>76</xdr:row>
      <xdr:rowOff>59689</xdr:rowOff>
    </xdr:to>
    <xdr:sp macro="" textlink="">
      <xdr:nvSpPr>
        <xdr:cNvPr id="398" name="楕円 397"/>
        <xdr:cNvSpPr/>
      </xdr:nvSpPr>
      <xdr:spPr>
        <a:xfrm>
          <a:off x="1270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44466</xdr:rowOff>
    </xdr:from>
    <xdr:ext cx="762000" cy="259045"/>
    <xdr:sp macro="" textlink="">
      <xdr:nvSpPr>
        <xdr:cNvPr id="399" name="テキスト ボックス 398"/>
        <xdr:cNvSpPr txBox="1"/>
      </xdr:nvSpPr>
      <xdr:spPr>
        <a:xfrm>
          <a:off x="9398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類似団体平均より扶助費、物件費が上回っていますが、人件費、補助費等が下回っており、全体では類似団体平均を下回っています。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しかし、公債費を含めると類似団体平均を上回るため、今後も経費の削減を図ります。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76</xdr:row>
      <xdr:rowOff>85852</xdr:rowOff>
    </xdr:to>
    <xdr:cxnSp macro="">
      <xdr:nvCxnSpPr>
        <xdr:cNvPr id="430" name="直線コネクタ 429"/>
        <xdr:cNvCxnSpPr/>
      </xdr:nvCxnSpPr>
      <xdr:spPr>
        <a:xfrm>
          <a:off x="15671800" y="1306118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120142</xdr:rowOff>
    </xdr:from>
    <xdr:to>
      <xdr:col>78</xdr:col>
      <xdr:colOff>69850</xdr:colOff>
      <xdr:row>76</xdr:row>
      <xdr:rowOff>30987</xdr:rowOff>
    </xdr:to>
    <xdr:cxnSp macro="">
      <xdr:nvCxnSpPr>
        <xdr:cNvPr id="433" name="直線コネクタ 432"/>
        <xdr:cNvCxnSpPr/>
      </xdr:nvCxnSpPr>
      <xdr:spPr>
        <a:xfrm>
          <a:off x="14782800" y="129788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120142</xdr:rowOff>
    </xdr:from>
    <xdr:to>
      <xdr:col>73</xdr:col>
      <xdr:colOff>180975</xdr:colOff>
      <xdr:row>75</xdr:row>
      <xdr:rowOff>156718</xdr:rowOff>
    </xdr:to>
    <xdr:cxnSp macro="">
      <xdr:nvCxnSpPr>
        <xdr:cNvPr id="436" name="直線コネクタ 435"/>
        <xdr:cNvCxnSpPr/>
      </xdr:nvCxnSpPr>
      <xdr:spPr>
        <a:xfrm flipV="1">
          <a:off x="13893800" y="12978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149860</xdr:rowOff>
    </xdr:from>
    <xdr:to>
      <xdr:col>69</xdr:col>
      <xdr:colOff>92075</xdr:colOff>
      <xdr:row>75</xdr:row>
      <xdr:rowOff>156718</xdr:rowOff>
    </xdr:to>
    <xdr:cxnSp macro="">
      <xdr:nvCxnSpPr>
        <xdr:cNvPr id="439" name="直線コネクタ 438"/>
        <xdr:cNvCxnSpPr/>
      </xdr:nvCxnSpPr>
      <xdr:spPr>
        <a:xfrm>
          <a:off x="13004800" y="1283716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49" name="楕円 448"/>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50" name="公債費以外該当値テキスト"/>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151637</xdr:rowOff>
    </xdr:from>
    <xdr:to>
      <xdr:col>78</xdr:col>
      <xdr:colOff>120650</xdr:colOff>
      <xdr:row>76</xdr:row>
      <xdr:rowOff>81787</xdr:rowOff>
    </xdr:to>
    <xdr:sp macro="" textlink="">
      <xdr:nvSpPr>
        <xdr:cNvPr id="451" name="楕円 450"/>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52" name="テキスト ボックス 451"/>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69342</xdr:rowOff>
    </xdr:from>
    <xdr:to>
      <xdr:col>74</xdr:col>
      <xdr:colOff>31750</xdr:colOff>
      <xdr:row>75</xdr:row>
      <xdr:rowOff>170942</xdr:rowOff>
    </xdr:to>
    <xdr:sp macro="" textlink="">
      <xdr:nvSpPr>
        <xdr:cNvPr id="453" name="楕円 452"/>
        <xdr:cNvSpPr/>
      </xdr:nvSpPr>
      <xdr:spPr>
        <a:xfrm>
          <a:off x="14732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9669</xdr:rowOff>
    </xdr:from>
    <xdr:ext cx="762000" cy="259045"/>
    <xdr:sp macro="" textlink="">
      <xdr:nvSpPr>
        <xdr:cNvPr id="454" name="テキスト ボックス 453"/>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105918</xdr:rowOff>
    </xdr:from>
    <xdr:to>
      <xdr:col>69</xdr:col>
      <xdr:colOff>142875</xdr:colOff>
      <xdr:row>76</xdr:row>
      <xdr:rowOff>36069</xdr:rowOff>
    </xdr:to>
    <xdr:sp macro="" textlink="">
      <xdr:nvSpPr>
        <xdr:cNvPr id="455" name="楕円 454"/>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46245</xdr:rowOff>
    </xdr:from>
    <xdr:ext cx="762000" cy="259045"/>
    <xdr:sp macro="" textlink="">
      <xdr:nvSpPr>
        <xdr:cNvPr id="456" name="テキスト ボックス 455"/>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57" name="楕円 456"/>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39387</xdr:rowOff>
    </xdr:from>
    <xdr:ext cx="762000" cy="259045"/>
    <xdr:sp macro="" textlink="">
      <xdr:nvSpPr>
        <xdr:cNvPr id="458" name="テキスト ボックス 457"/>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73215</xdr:rowOff>
    </xdr:from>
    <xdr:to>
      <xdr:col>29</xdr:col>
      <xdr:colOff>127000</xdr:colOff>
      <xdr:row>17</xdr:row>
      <xdr:rowOff>92875</xdr:rowOff>
    </xdr:to>
    <xdr:cxnSp macro="">
      <xdr:nvCxnSpPr>
        <xdr:cNvPr id="50" name="直線コネクタ 49"/>
        <xdr:cNvCxnSpPr/>
      </xdr:nvCxnSpPr>
      <xdr:spPr bwMode="auto">
        <a:xfrm flipV="1">
          <a:off x="5003800" y="3035490"/>
          <a:ext cx="6477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92875</xdr:rowOff>
    </xdr:from>
    <xdr:to>
      <xdr:col>26</xdr:col>
      <xdr:colOff>50800</xdr:colOff>
      <xdr:row>17</xdr:row>
      <xdr:rowOff>132080</xdr:rowOff>
    </xdr:to>
    <xdr:cxnSp macro="">
      <xdr:nvCxnSpPr>
        <xdr:cNvPr id="53" name="直線コネクタ 52"/>
        <xdr:cNvCxnSpPr/>
      </xdr:nvCxnSpPr>
      <xdr:spPr bwMode="auto">
        <a:xfrm flipV="1">
          <a:off x="4305300" y="3055150"/>
          <a:ext cx="698500" cy="39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110109</xdr:rowOff>
    </xdr:from>
    <xdr:to>
      <xdr:col>22</xdr:col>
      <xdr:colOff>114300</xdr:colOff>
      <xdr:row>17</xdr:row>
      <xdr:rowOff>132080</xdr:rowOff>
    </xdr:to>
    <xdr:cxnSp macro="">
      <xdr:nvCxnSpPr>
        <xdr:cNvPr id="56" name="直線コネクタ 55"/>
        <xdr:cNvCxnSpPr/>
      </xdr:nvCxnSpPr>
      <xdr:spPr bwMode="auto">
        <a:xfrm>
          <a:off x="3606800" y="3072384"/>
          <a:ext cx="698500" cy="2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110109</xdr:rowOff>
    </xdr:from>
    <xdr:to>
      <xdr:col>18</xdr:col>
      <xdr:colOff>177800</xdr:colOff>
      <xdr:row>17</xdr:row>
      <xdr:rowOff>135484</xdr:rowOff>
    </xdr:to>
    <xdr:cxnSp macro="">
      <xdr:nvCxnSpPr>
        <xdr:cNvPr id="59" name="直線コネクタ 58"/>
        <xdr:cNvCxnSpPr/>
      </xdr:nvCxnSpPr>
      <xdr:spPr bwMode="auto">
        <a:xfrm flipV="1">
          <a:off x="2908300" y="3072384"/>
          <a:ext cx="698500" cy="25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22415</xdr:rowOff>
    </xdr:from>
    <xdr:to>
      <xdr:col>29</xdr:col>
      <xdr:colOff>177800</xdr:colOff>
      <xdr:row>17</xdr:row>
      <xdr:rowOff>124015</xdr:rowOff>
    </xdr:to>
    <xdr:sp macro="" textlink="">
      <xdr:nvSpPr>
        <xdr:cNvPr id="69" name="楕円 68"/>
        <xdr:cNvSpPr/>
      </xdr:nvSpPr>
      <xdr:spPr bwMode="auto">
        <a:xfrm>
          <a:off x="5600700" y="2984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165942</xdr:rowOff>
    </xdr:from>
    <xdr:ext cx="762000" cy="259045"/>
    <xdr:sp macro="" textlink="">
      <xdr:nvSpPr>
        <xdr:cNvPr id="70" name="人口1人当たり決算額の推移該当値テキスト130"/>
        <xdr:cNvSpPr txBox="1"/>
      </xdr:nvSpPr>
      <xdr:spPr>
        <a:xfrm>
          <a:off x="5740400" y="295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42075</xdr:rowOff>
    </xdr:from>
    <xdr:to>
      <xdr:col>26</xdr:col>
      <xdr:colOff>101600</xdr:colOff>
      <xdr:row>17</xdr:row>
      <xdr:rowOff>143675</xdr:rowOff>
    </xdr:to>
    <xdr:sp macro="" textlink="">
      <xdr:nvSpPr>
        <xdr:cNvPr id="71" name="楕円 70"/>
        <xdr:cNvSpPr/>
      </xdr:nvSpPr>
      <xdr:spPr bwMode="auto">
        <a:xfrm>
          <a:off x="4953000" y="300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128452</xdr:rowOff>
    </xdr:from>
    <xdr:ext cx="736600" cy="259045"/>
    <xdr:sp macro="" textlink="">
      <xdr:nvSpPr>
        <xdr:cNvPr id="72" name="テキスト ボックス 71"/>
        <xdr:cNvSpPr txBox="1"/>
      </xdr:nvSpPr>
      <xdr:spPr>
        <a:xfrm>
          <a:off x="4622800" y="309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81280</xdr:rowOff>
    </xdr:from>
    <xdr:to>
      <xdr:col>22</xdr:col>
      <xdr:colOff>165100</xdr:colOff>
      <xdr:row>18</xdr:row>
      <xdr:rowOff>11430</xdr:rowOff>
    </xdr:to>
    <xdr:sp macro="" textlink="">
      <xdr:nvSpPr>
        <xdr:cNvPr id="73" name="楕円 72"/>
        <xdr:cNvSpPr/>
      </xdr:nvSpPr>
      <xdr:spPr bwMode="auto">
        <a:xfrm>
          <a:off x="4254500" y="3043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167657</xdr:rowOff>
    </xdr:from>
    <xdr:ext cx="762000" cy="259045"/>
    <xdr:sp macro="" textlink="">
      <xdr:nvSpPr>
        <xdr:cNvPr id="74" name="テキスト ボックス 73"/>
        <xdr:cNvSpPr txBox="1"/>
      </xdr:nvSpPr>
      <xdr:spPr>
        <a:xfrm>
          <a:off x="3924300" y="312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59309</xdr:rowOff>
    </xdr:from>
    <xdr:to>
      <xdr:col>19</xdr:col>
      <xdr:colOff>38100</xdr:colOff>
      <xdr:row>17</xdr:row>
      <xdr:rowOff>160909</xdr:rowOff>
    </xdr:to>
    <xdr:sp macro="" textlink="">
      <xdr:nvSpPr>
        <xdr:cNvPr id="75" name="楕円 74"/>
        <xdr:cNvSpPr/>
      </xdr:nvSpPr>
      <xdr:spPr bwMode="auto">
        <a:xfrm>
          <a:off x="3556000" y="302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145686</xdr:rowOff>
    </xdr:from>
    <xdr:ext cx="762000" cy="259045"/>
    <xdr:sp macro="" textlink="">
      <xdr:nvSpPr>
        <xdr:cNvPr id="76" name="テキスト ボックス 75"/>
        <xdr:cNvSpPr txBox="1"/>
      </xdr:nvSpPr>
      <xdr:spPr>
        <a:xfrm>
          <a:off x="3225800" y="310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84684</xdr:rowOff>
    </xdr:from>
    <xdr:to>
      <xdr:col>15</xdr:col>
      <xdr:colOff>101600</xdr:colOff>
      <xdr:row>18</xdr:row>
      <xdr:rowOff>14834</xdr:rowOff>
    </xdr:to>
    <xdr:sp macro="" textlink="">
      <xdr:nvSpPr>
        <xdr:cNvPr id="77" name="楕円 76"/>
        <xdr:cNvSpPr/>
      </xdr:nvSpPr>
      <xdr:spPr bwMode="auto">
        <a:xfrm>
          <a:off x="2857500" y="3046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171061</xdr:rowOff>
    </xdr:from>
    <xdr:ext cx="762000" cy="259045"/>
    <xdr:sp macro="" textlink="">
      <xdr:nvSpPr>
        <xdr:cNvPr id="78" name="テキスト ボックス 77"/>
        <xdr:cNvSpPr txBox="1"/>
      </xdr:nvSpPr>
      <xdr:spPr>
        <a:xfrm>
          <a:off x="2527300" y="3133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246588</xdr:rowOff>
    </xdr:from>
    <xdr:to>
      <xdr:col>29</xdr:col>
      <xdr:colOff>127000</xdr:colOff>
      <xdr:row>37</xdr:row>
      <xdr:rowOff>250310</xdr:rowOff>
    </xdr:to>
    <xdr:cxnSp macro="">
      <xdr:nvCxnSpPr>
        <xdr:cNvPr id="112" name="直線コネクタ 111"/>
        <xdr:cNvCxnSpPr/>
      </xdr:nvCxnSpPr>
      <xdr:spPr bwMode="auto">
        <a:xfrm>
          <a:off x="5003800" y="7371288"/>
          <a:ext cx="647700" cy="3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255008</xdr:rowOff>
    </xdr:from>
    <xdr:ext cx="762000" cy="259045"/>
    <xdr:sp macro="" textlink="">
      <xdr:nvSpPr>
        <xdr:cNvPr id="113" name="人口1人当たり決算額の推移平均値テキスト445"/>
        <xdr:cNvSpPr txBox="1"/>
      </xdr:nvSpPr>
      <xdr:spPr>
        <a:xfrm>
          <a:off x="5740400" y="7379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246588</xdr:rowOff>
    </xdr:from>
    <xdr:to>
      <xdr:col>26</xdr:col>
      <xdr:colOff>50800</xdr:colOff>
      <xdr:row>37</xdr:row>
      <xdr:rowOff>257927</xdr:rowOff>
    </xdr:to>
    <xdr:cxnSp macro="">
      <xdr:nvCxnSpPr>
        <xdr:cNvPr id="115" name="直線コネクタ 114"/>
        <xdr:cNvCxnSpPr/>
      </xdr:nvCxnSpPr>
      <xdr:spPr bwMode="auto">
        <a:xfrm flipV="1">
          <a:off x="4305300" y="7371288"/>
          <a:ext cx="698500" cy="1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257927</xdr:rowOff>
    </xdr:from>
    <xdr:to>
      <xdr:col>22</xdr:col>
      <xdr:colOff>114300</xdr:colOff>
      <xdr:row>37</xdr:row>
      <xdr:rowOff>265684</xdr:rowOff>
    </xdr:to>
    <xdr:cxnSp macro="">
      <xdr:nvCxnSpPr>
        <xdr:cNvPr id="118" name="直線コネクタ 117"/>
        <xdr:cNvCxnSpPr/>
      </xdr:nvCxnSpPr>
      <xdr:spPr bwMode="auto">
        <a:xfrm flipV="1">
          <a:off x="3606800" y="7382627"/>
          <a:ext cx="698500" cy="7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265684</xdr:rowOff>
    </xdr:from>
    <xdr:to>
      <xdr:col>18</xdr:col>
      <xdr:colOff>177800</xdr:colOff>
      <xdr:row>37</xdr:row>
      <xdr:rowOff>276619</xdr:rowOff>
    </xdr:to>
    <xdr:cxnSp macro="">
      <xdr:nvCxnSpPr>
        <xdr:cNvPr id="121" name="直線コネクタ 120"/>
        <xdr:cNvCxnSpPr/>
      </xdr:nvCxnSpPr>
      <xdr:spPr bwMode="auto">
        <a:xfrm flipV="1">
          <a:off x="2908300" y="7390384"/>
          <a:ext cx="698500" cy="10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199510</xdr:rowOff>
    </xdr:from>
    <xdr:to>
      <xdr:col>29</xdr:col>
      <xdr:colOff>177800</xdr:colOff>
      <xdr:row>37</xdr:row>
      <xdr:rowOff>301110</xdr:rowOff>
    </xdr:to>
    <xdr:sp macro="" textlink="">
      <xdr:nvSpPr>
        <xdr:cNvPr id="131" name="楕円 130"/>
        <xdr:cNvSpPr/>
      </xdr:nvSpPr>
      <xdr:spPr bwMode="auto">
        <a:xfrm>
          <a:off x="5600700" y="7324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44587</xdr:rowOff>
    </xdr:from>
    <xdr:ext cx="762000" cy="259045"/>
    <xdr:sp macro="" textlink="">
      <xdr:nvSpPr>
        <xdr:cNvPr id="132" name="人口1人当たり決算額の推移該当値テキスト445"/>
        <xdr:cNvSpPr txBox="1"/>
      </xdr:nvSpPr>
      <xdr:spPr>
        <a:xfrm>
          <a:off x="5740400" y="7169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195788</xdr:rowOff>
    </xdr:from>
    <xdr:to>
      <xdr:col>26</xdr:col>
      <xdr:colOff>101600</xdr:colOff>
      <xdr:row>37</xdr:row>
      <xdr:rowOff>297388</xdr:rowOff>
    </xdr:to>
    <xdr:sp macro="" textlink="">
      <xdr:nvSpPr>
        <xdr:cNvPr id="133" name="楕円 132"/>
        <xdr:cNvSpPr/>
      </xdr:nvSpPr>
      <xdr:spPr bwMode="auto">
        <a:xfrm>
          <a:off x="4953000" y="7320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136115</xdr:rowOff>
    </xdr:from>
    <xdr:ext cx="736600" cy="259045"/>
    <xdr:sp macro="" textlink="">
      <xdr:nvSpPr>
        <xdr:cNvPr id="134" name="テキスト ボックス 133"/>
        <xdr:cNvSpPr txBox="1"/>
      </xdr:nvSpPr>
      <xdr:spPr>
        <a:xfrm>
          <a:off x="4622800" y="7089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207127</xdr:rowOff>
    </xdr:from>
    <xdr:to>
      <xdr:col>22</xdr:col>
      <xdr:colOff>165100</xdr:colOff>
      <xdr:row>37</xdr:row>
      <xdr:rowOff>308727</xdr:rowOff>
    </xdr:to>
    <xdr:sp macro="" textlink="">
      <xdr:nvSpPr>
        <xdr:cNvPr id="135" name="楕円 134"/>
        <xdr:cNvSpPr/>
      </xdr:nvSpPr>
      <xdr:spPr bwMode="auto">
        <a:xfrm>
          <a:off x="4254500" y="7331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147454</xdr:rowOff>
    </xdr:from>
    <xdr:ext cx="762000" cy="259045"/>
    <xdr:sp macro="" textlink="">
      <xdr:nvSpPr>
        <xdr:cNvPr id="136" name="テキスト ボックス 135"/>
        <xdr:cNvSpPr txBox="1"/>
      </xdr:nvSpPr>
      <xdr:spPr>
        <a:xfrm>
          <a:off x="3924300" y="710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214884</xdr:rowOff>
    </xdr:from>
    <xdr:to>
      <xdr:col>19</xdr:col>
      <xdr:colOff>38100</xdr:colOff>
      <xdr:row>37</xdr:row>
      <xdr:rowOff>316484</xdr:rowOff>
    </xdr:to>
    <xdr:sp macro="" textlink="">
      <xdr:nvSpPr>
        <xdr:cNvPr id="137" name="楕円 136"/>
        <xdr:cNvSpPr/>
      </xdr:nvSpPr>
      <xdr:spPr bwMode="auto">
        <a:xfrm>
          <a:off x="3556000" y="7339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155211</xdr:rowOff>
    </xdr:from>
    <xdr:ext cx="762000" cy="259045"/>
    <xdr:sp macro="" textlink="">
      <xdr:nvSpPr>
        <xdr:cNvPr id="138" name="テキスト ボックス 137"/>
        <xdr:cNvSpPr txBox="1"/>
      </xdr:nvSpPr>
      <xdr:spPr>
        <a:xfrm>
          <a:off x="3225800" y="710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225819</xdr:rowOff>
    </xdr:from>
    <xdr:to>
      <xdr:col>15</xdr:col>
      <xdr:colOff>101600</xdr:colOff>
      <xdr:row>37</xdr:row>
      <xdr:rowOff>327419</xdr:rowOff>
    </xdr:to>
    <xdr:sp macro="" textlink="">
      <xdr:nvSpPr>
        <xdr:cNvPr id="139" name="楕円 138"/>
        <xdr:cNvSpPr/>
      </xdr:nvSpPr>
      <xdr:spPr bwMode="auto">
        <a:xfrm>
          <a:off x="2857500" y="7350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166146</xdr:rowOff>
    </xdr:from>
    <xdr:ext cx="762000" cy="259045"/>
    <xdr:sp macro="" textlink="">
      <xdr:nvSpPr>
        <xdr:cNvPr id="140" name="テキスト ボックス 139"/>
        <xdr:cNvSpPr txBox="1"/>
      </xdr:nvSpPr>
      <xdr:spPr>
        <a:xfrm>
          <a:off x="2527300" y="711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35,039
34,708
471.00
23,148,521
22,935,709
137,931
11,677,670
31,751,914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17.4
124.5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152219</xdr:rowOff>
    </xdr:from>
    <xdr:to>
      <xdr:col>24</xdr:col>
      <xdr:colOff>63500</xdr:colOff>
      <xdr:row>36</xdr:row>
      <xdr:rowOff>168558</xdr:rowOff>
    </xdr:to>
    <xdr:cxnSp macro="">
      <xdr:nvCxnSpPr>
        <xdr:cNvPr id="63" name="直線コネクタ 62"/>
        <xdr:cNvCxnSpPr/>
      </xdr:nvCxnSpPr>
      <xdr:spPr>
        <a:xfrm>
          <a:off x="3797300" y="6324419"/>
          <a:ext cx="838200" cy="1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152219</xdr:rowOff>
    </xdr:from>
    <xdr:to>
      <xdr:col>19</xdr:col>
      <xdr:colOff>177800</xdr:colOff>
      <xdr:row>37</xdr:row>
      <xdr:rowOff>24605</xdr:rowOff>
    </xdr:to>
    <xdr:cxnSp macro="">
      <xdr:nvCxnSpPr>
        <xdr:cNvPr id="66" name="直線コネクタ 65"/>
        <xdr:cNvCxnSpPr/>
      </xdr:nvCxnSpPr>
      <xdr:spPr>
        <a:xfrm flipV="1">
          <a:off x="2908300" y="6324419"/>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16245</xdr:rowOff>
    </xdr:from>
    <xdr:to>
      <xdr:col>15</xdr:col>
      <xdr:colOff>50800</xdr:colOff>
      <xdr:row>37</xdr:row>
      <xdr:rowOff>24605</xdr:rowOff>
    </xdr:to>
    <xdr:cxnSp macro="">
      <xdr:nvCxnSpPr>
        <xdr:cNvPr id="69" name="直線コネクタ 68"/>
        <xdr:cNvCxnSpPr/>
      </xdr:nvCxnSpPr>
      <xdr:spPr>
        <a:xfrm>
          <a:off x="2019300" y="6359895"/>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168144</xdr:rowOff>
    </xdr:from>
    <xdr:to>
      <xdr:col>10</xdr:col>
      <xdr:colOff>114300</xdr:colOff>
      <xdr:row>37</xdr:row>
      <xdr:rowOff>16245</xdr:rowOff>
    </xdr:to>
    <xdr:cxnSp macro="">
      <xdr:nvCxnSpPr>
        <xdr:cNvPr id="72" name="直線コネクタ 71"/>
        <xdr:cNvCxnSpPr/>
      </xdr:nvCxnSpPr>
      <xdr:spPr>
        <a:xfrm>
          <a:off x="1130300" y="6340344"/>
          <a:ext cx="889000" cy="1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117758</xdr:rowOff>
    </xdr:from>
    <xdr:to>
      <xdr:col>24</xdr:col>
      <xdr:colOff>114300</xdr:colOff>
      <xdr:row>37</xdr:row>
      <xdr:rowOff>47908</xdr:rowOff>
    </xdr:to>
    <xdr:sp macro="" textlink="">
      <xdr:nvSpPr>
        <xdr:cNvPr id="82" name="楕円 81"/>
        <xdr:cNvSpPr/>
      </xdr:nvSpPr>
      <xdr:spPr>
        <a:xfrm>
          <a:off x="4584700" y="62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96185</xdr:rowOff>
    </xdr:from>
    <xdr:ext cx="534377" cy="259045"/>
    <xdr:sp macro="" textlink="">
      <xdr:nvSpPr>
        <xdr:cNvPr id="83" name="人件費該当値テキスト"/>
        <xdr:cNvSpPr txBox="1"/>
      </xdr:nvSpPr>
      <xdr:spPr>
        <a:xfrm>
          <a:off x="4686300" y="62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101419</xdr:rowOff>
    </xdr:from>
    <xdr:to>
      <xdr:col>20</xdr:col>
      <xdr:colOff>38100</xdr:colOff>
      <xdr:row>37</xdr:row>
      <xdr:rowOff>31569</xdr:rowOff>
    </xdr:to>
    <xdr:sp macro="" textlink="">
      <xdr:nvSpPr>
        <xdr:cNvPr id="84" name="楕円 83"/>
        <xdr:cNvSpPr/>
      </xdr:nvSpPr>
      <xdr:spPr>
        <a:xfrm>
          <a:off x="3746500" y="627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22696</xdr:rowOff>
    </xdr:from>
    <xdr:ext cx="534377" cy="259045"/>
    <xdr:sp macro="" textlink="">
      <xdr:nvSpPr>
        <xdr:cNvPr id="85" name="テキスト ボックス 84"/>
        <xdr:cNvSpPr txBox="1"/>
      </xdr:nvSpPr>
      <xdr:spPr>
        <a:xfrm>
          <a:off x="3530111" y="636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145255</xdr:rowOff>
    </xdr:from>
    <xdr:to>
      <xdr:col>15</xdr:col>
      <xdr:colOff>101600</xdr:colOff>
      <xdr:row>37</xdr:row>
      <xdr:rowOff>75405</xdr:rowOff>
    </xdr:to>
    <xdr:sp macro="" textlink="">
      <xdr:nvSpPr>
        <xdr:cNvPr id="86" name="楕円 85"/>
        <xdr:cNvSpPr/>
      </xdr:nvSpPr>
      <xdr:spPr>
        <a:xfrm>
          <a:off x="2857500" y="63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66532</xdr:rowOff>
    </xdr:from>
    <xdr:ext cx="534377" cy="259045"/>
    <xdr:sp macro="" textlink="">
      <xdr:nvSpPr>
        <xdr:cNvPr id="87" name="テキスト ボックス 86"/>
        <xdr:cNvSpPr txBox="1"/>
      </xdr:nvSpPr>
      <xdr:spPr>
        <a:xfrm>
          <a:off x="2641111" y="64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136895</xdr:rowOff>
    </xdr:from>
    <xdr:to>
      <xdr:col>10</xdr:col>
      <xdr:colOff>165100</xdr:colOff>
      <xdr:row>37</xdr:row>
      <xdr:rowOff>67045</xdr:rowOff>
    </xdr:to>
    <xdr:sp macro="" textlink="">
      <xdr:nvSpPr>
        <xdr:cNvPr id="88" name="楕円 87"/>
        <xdr:cNvSpPr/>
      </xdr:nvSpPr>
      <xdr:spPr>
        <a:xfrm>
          <a:off x="1968500" y="630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58172</xdr:rowOff>
    </xdr:from>
    <xdr:ext cx="534377" cy="259045"/>
    <xdr:sp macro="" textlink="">
      <xdr:nvSpPr>
        <xdr:cNvPr id="89" name="テキスト ボックス 88"/>
        <xdr:cNvSpPr txBox="1"/>
      </xdr:nvSpPr>
      <xdr:spPr>
        <a:xfrm>
          <a:off x="1752111" y="64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117344</xdr:rowOff>
    </xdr:from>
    <xdr:to>
      <xdr:col>6</xdr:col>
      <xdr:colOff>38100</xdr:colOff>
      <xdr:row>37</xdr:row>
      <xdr:rowOff>47494</xdr:rowOff>
    </xdr:to>
    <xdr:sp macro="" textlink="">
      <xdr:nvSpPr>
        <xdr:cNvPr id="90" name="楕円 89"/>
        <xdr:cNvSpPr/>
      </xdr:nvSpPr>
      <xdr:spPr>
        <a:xfrm>
          <a:off x="1079500" y="628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38621</xdr:rowOff>
    </xdr:from>
    <xdr:ext cx="534377" cy="259045"/>
    <xdr:sp macro="" textlink="">
      <xdr:nvSpPr>
        <xdr:cNvPr id="91" name="テキスト ボックス 90"/>
        <xdr:cNvSpPr txBox="1"/>
      </xdr:nvSpPr>
      <xdr:spPr>
        <a:xfrm>
          <a:off x="863111" y="638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137995</xdr:rowOff>
    </xdr:from>
    <xdr:to>
      <xdr:col>24</xdr:col>
      <xdr:colOff>63500</xdr:colOff>
      <xdr:row>55</xdr:row>
      <xdr:rowOff>148094</xdr:rowOff>
    </xdr:to>
    <xdr:cxnSp macro="">
      <xdr:nvCxnSpPr>
        <xdr:cNvPr id="118" name="直線コネクタ 117"/>
        <xdr:cNvCxnSpPr/>
      </xdr:nvCxnSpPr>
      <xdr:spPr>
        <a:xfrm>
          <a:off x="3797300" y="9567745"/>
          <a:ext cx="838200" cy="1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137995</xdr:rowOff>
    </xdr:from>
    <xdr:to>
      <xdr:col>19</xdr:col>
      <xdr:colOff>177800</xdr:colOff>
      <xdr:row>56</xdr:row>
      <xdr:rowOff>54254</xdr:rowOff>
    </xdr:to>
    <xdr:cxnSp macro="">
      <xdr:nvCxnSpPr>
        <xdr:cNvPr id="121" name="直線コネクタ 120"/>
        <xdr:cNvCxnSpPr/>
      </xdr:nvCxnSpPr>
      <xdr:spPr>
        <a:xfrm flipV="1">
          <a:off x="2908300" y="9567745"/>
          <a:ext cx="889000" cy="8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54254</xdr:rowOff>
    </xdr:from>
    <xdr:to>
      <xdr:col>15</xdr:col>
      <xdr:colOff>50800</xdr:colOff>
      <xdr:row>56</xdr:row>
      <xdr:rowOff>75710</xdr:rowOff>
    </xdr:to>
    <xdr:cxnSp macro="">
      <xdr:nvCxnSpPr>
        <xdr:cNvPr id="124" name="直線コネクタ 123"/>
        <xdr:cNvCxnSpPr/>
      </xdr:nvCxnSpPr>
      <xdr:spPr>
        <a:xfrm flipV="1">
          <a:off x="2019300" y="9655454"/>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75710</xdr:rowOff>
    </xdr:from>
    <xdr:to>
      <xdr:col>10</xdr:col>
      <xdr:colOff>114300</xdr:colOff>
      <xdr:row>56</xdr:row>
      <xdr:rowOff>95443</xdr:rowOff>
    </xdr:to>
    <xdr:cxnSp macro="">
      <xdr:nvCxnSpPr>
        <xdr:cNvPr id="127" name="直線コネクタ 126"/>
        <xdr:cNvCxnSpPr/>
      </xdr:nvCxnSpPr>
      <xdr:spPr>
        <a:xfrm flipV="1">
          <a:off x="1130300" y="9676910"/>
          <a:ext cx="889000" cy="1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97294</xdr:rowOff>
    </xdr:from>
    <xdr:to>
      <xdr:col>24</xdr:col>
      <xdr:colOff>114300</xdr:colOff>
      <xdr:row>56</xdr:row>
      <xdr:rowOff>27444</xdr:rowOff>
    </xdr:to>
    <xdr:sp macro="" textlink="">
      <xdr:nvSpPr>
        <xdr:cNvPr id="137" name="楕円 136"/>
        <xdr:cNvSpPr/>
      </xdr:nvSpPr>
      <xdr:spPr>
        <a:xfrm>
          <a:off x="4584700" y="95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120171</xdr:rowOff>
    </xdr:from>
    <xdr:ext cx="599010" cy="259045"/>
    <xdr:sp macro="" textlink="">
      <xdr:nvSpPr>
        <xdr:cNvPr id="138" name="物件費該当値テキスト"/>
        <xdr:cNvSpPr txBox="1"/>
      </xdr:nvSpPr>
      <xdr:spPr>
        <a:xfrm>
          <a:off x="4686300" y="937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87195</xdr:rowOff>
    </xdr:from>
    <xdr:to>
      <xdr:col>20</xdr:col>
      <xdr:colOff>38100</xdr:colOff>
      <xdr:row>56</xdr:row>
      <xdr:rowOff>17345</xdr:rowOff>
    </xdr:to>
    <xdr:sp macro="" textlink="">
      <xdr:nvSpPr>
        <xdr:cNvPr id="139" name="楕円 138"/>
        <xdr:cNvSpPr/>
      </xdr:nvSpPr>
      <xdr:spPr>
        <a:xfrm>
          <a:off x="3746500" y="951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33872</xdr:rowOff>
    </xdr:from>
    <xdr:ext cx="599010" cy="259045"/>
    <xdr:sp macro="" textlink="">
      <xdr:nvSpPr>
        <xdr:cNvPr id="140" name="テキスト ボックス 139"/>
        <xdr:cNvSpPr txBox="1"/>
      </xdr:nvSpPr>
      <xdr:spPr>
        <a:xfrm>
          <a:off x="3497795" y="929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3454</xdr:rowOff>
    </xdr:from>
    <xdr:to>
      <xdr:col>15</xdr:col>
      <xdr:colOff>101600</xdr:colOff>
      <xdr:row>56</xdr:row>
      <xdr:rowOff>105054</xdr:rowOff>
    </xdr:to>
    <xdr:sp macro="" textlink="">
      <xdr:nvSpPr>
        <xdr:cNvPr id="141" name="楕円 140"/>
        <xdr:cNvSpPr/>
      </xdr:nvSpPr>
      <xdr:spPr>
        <a:xfrm>
          <a:off x="2857500" y="96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121581</xdr:rowOff>
    </xdr:from>
    <xdr:ext cx="534377" cy="259045"/>
    <xdr:sp macro="" textlink="">
      <xdr:nvSpPr>
        <xdr:cNvPr id="142" name="テキスト ボックス 141"/>
        <xdr:cNvSpPr txBox="1"/>
      </xdr:nvSpPr>
      <xdr:spPr>
        <a:xfrm>
          <a:off x="2641111" y="937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24910</xdr:rowOff>
    </xdr:from>
    <xdr:to>
      <xdr:col>10</xdr:col>
      <xdr:colOff>165100</xdr:colOff>
      <xdr:row>56</xdr:row>
      <xdr:rowOff>126510</xdr:rowOff>
    </xdr:to>
    <xdr:sp macro="" textlink="">
      <xdr:nvSpPr>
        <xdr:cNvPr id="143" name="楕円 142"/>
        <xdr:cNvSpPr/>
      </xdr:nvSpPr>
      <xdr:spPr>
        <a:xfrm>
          <a:off x="1968500" y="96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143037</xdr:rowOff>
    </xdr:from>
    <xdr:ext cx="534377" cy="259045"/>
    <xdr:sp macro="" textlink="">
      <xdr:nvSpPr>
        <xdr:cNvPr id="144" name="テキスト ボックス 143"/>
        <xdr:cNvSpPr txBox="1"/>
      </xdr:nvSpPr>
      <xdr:spPr>
        <a:xfrm>
          <a:off x="1752111" y="940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44643</xdr:rowOff>
    </xdr:from>
    <xdr:to>
      <xdr:col>6</xdr:col>
      <xdr:colOff>38100</xdr:colOff>
      <xdr:row>56</xdr:row>
      <xdr:rowOff>146243</xdr:rowOff>
    </xdr:to>
    <xdr:sp macro="" textlink="">
      <xdr:nvSpPr>
        <xdr:cNvPr id="145" name="楕円 144"/>
        <xdr:cNvSpPr/>
      </xdr:nvSpPr>
      <xdr:spPr>
        <a:xfrm>
          <a:off x="1079500" y="964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162770</xdr:rowOff>
    </xdr:from>
    <xdr:ext cx="534377" cy="259045"/>
    <xdr:sp macro="" textlink="">
      <xdr:nvSpPr>
        <xdr:cNvPr id="146" name="テキスト ボックス 145"/>
        <xdr:cNvSpPr txBox="1"/>
      </xdr:nvSpPr>
      <xdr:spPr>
        <a:xfrm>
          <a:off x="863111" y="942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133185</xdr:rowOff>
    </xdr:from>
    <xdr:to>
      <xdr:col>24</xdr:col>
      <xdr:colOff>63500</xdr:colOff>
      <xdr:row>76</xdr:row>
      <xdr:rowOff>12689</xdr:rowOff>
    </xdr:to>
    <xdr:cxnSp macro="">
      <xdr:nvCxnSpPr>
        <xdr:cNvPr id="173" name="直線コネクタ 172"/>
        <xdr:cNvCxnSpPr/>
      </xdr:nvCxnSpPr>
      <xdr:spPr>
        <a:xfrm>
          <a:off x="3797300" y="12991935"/>
          <a:ext cx="838200" cy="5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133185</xdr:rowOff>
    </xdr:from>
    <xdr:to>
      <xdr:col>19</xdr:col>
      <xdr:colOff>177800</xdr:colOff>
      <xdr:row>76</xdr:row>
      <xdr:rowOff>72058</xdr:rowOff>
    </xdr:to>
    <xdr:cxnSp macro="">
      <xdr:nvCxnSpPr>
        <xdr:cNvPr id="176" name="直線コネクタ 175"/>
        <xdr:cNvCxnSpPr/>
      </xdr:nvCxnSpPr>
      <xdr:spPr>
        <a:xfrm flipV="1">
          <a:off x="2908300" y="12991935"/>
          <a:ext cx="889000" cy="11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3958</xdr:rowOff>
    </xdr:from>
    <xdr:to>
      <xdr:col>15</xdr:col>
      <xdr:colOff>50800</xdr:colOff>
      <xdr:row>76</xdr:row>
      <xdr:rowOff>72058</xdr:rowOff>
    </xdr:to>
    <xdr:cxnSp macro="">
      <xdr:nvCxnSpPr>
        <xdr:cNvPr id="179" name="直線コネクタ 178"/>
        <xdr:cNvCxnSpPr/>
      </xdr:nvCxnSpPr>
      <xdr:spPr>
        <a:xfrm>
          <a:off x="2019300" y="13034158"/>
          <a:ext cx="889000" cy="6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3958</xdr:rowOff>
    </xdr:from>
    <xdr:to>
      <xdr:col>10</xdr:col>
      <xdr:colOff>114300</xdr:colOff>
      <xdr:row>76</xdr:row>
      <xdr:rowOff>54913</xdr:rowOff>
    </xdr:to>
    <xdr:cxnSp macro="">
      <xdr:nvCxnSpPr>
        <xdr:cNvPr id="182" name="直線コネクタ 181"/>
        <xdr:cNvCxnSpPr/>
      </xdr:nvCxnSpPr>
      <xdr:spPr>
        <a:xfrm flipV="1">
          <a:off x="1130300" y="13034158"/>
          <a:ext cx="889000" cy="5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133340</xdr:rowOff>
    </xdr:from>
    <xdr:to>
      <xdr:col>24</xdr:col>
      <xdr:colOff>114300</xdr:colOff>
      <xdr:row>76</xdr:row>
      <xdr:rowOff>63491</xdr:rowOff>
    </xdr:to>
    <xdr:sp macro="" textlink="">
      <xdr:nvSpPr>
        <xdr:cNvPr id="192" name="楕円 191"/>
        <xdr:cNvSpPr/>
      </xdr:nvSpPr>
      <xdr:spPr>
        <a:xfrm>
          <a:off x="4584700" y="12992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156217</xdr:rowOff>
    </xdr:from>
    <xdr:ext cx="534377" cy="259045"/>
    <xdr:sp macro="" textlink="">
      <xdr:nvSpPr>
        <xdr:cNvPr id="193" name="維持補修費該当値テキスト"/>
        <xdr:cNvSpPr txBox="1"/>
      </xdr:nvSpPr>
      <xdr:spPr>
        <a:xfrm>
          <a:off x="4686300" y="128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82385</xdr:rowOff>
    </xdr:from>
    <xdr:to>
      <xdr:col>20</xdr:col>
      <xdr:colOff>38100</xdr:colOff>
      <xdr:row>76</xdr:row>
      <xdr:rowOff>12536</xdr:rowOff>
    </xdr:to>
    <xdr:sp macro="" textlink="">
      <xdr:nvSpPr>
        <xdr:cNvPr id="194" name="楕円 193"/>
        <xdr:cNvSpPr/>
      </xdr:nvSpPr>
      <xdr:spPr>
        <a:xfrm>
          <a:off x="3746500" y="129411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29062</xdr:rowOff>
    </xdr:from>
    <xdr:ext cx="534377" cy="259045"/>
    <xdr:sp macro="" textlink="">
      <xdr:nvSpPr>
        <xdr:cNvPr id="195" name="テキスト ボックス 194"/>
        <xdr:cNvSpPr txBox="1"/>
      </xdr:nvSpPr>
      <xdr:spPr>
        <a:xfrm>
          <a:off x="3530111" y="1271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21258</xdr:rowOff>
    </xdr:from>
    <xdr:to>
      <xdr:col>15</xdr:col>
      <xdr:colOff>101600</xdr:colOff>
      <xdr:row>76</xdr:row>
      <xdr:rowOff>122858</xdr:rowOff>
    </xdr:to>
    <xdr:sp macro="" textlink="">
      <xdr:nvSpPr>
        <xdr:cNvPr id="196" name="楕円 195"/>
        <xdr:cNvSpPr/>
      </xdr:nvSpPr>
      <xdr:spPr>
        <a:xfrm>
          <a:off x="2857500" y="1305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139385</xdr:rowOff>
    </xdr:from>
    <xdr:ext cx="534377" cy="259045"/>
    <xdr:sp macro="" textlink="">
      <xdr:nvSpPr>
        <xdr:cNvPr id="197" name="テキスト ボックス 196"/>
        <xdr:cNvSpPr txBox="1"/>
      </xdr:nvSpPr>
      <xdr:spPr>
        <a:xfrm>
          <a:off x="2641111" y="1282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124607</xdr:rowOff>
    </xdr:from>
    <xdr:to>
      <xdr:col>10</xdr:col>
      <xdr:colOff>165100</xdr:colOff>
      <xdr:row>76</xdr:row>
      <xdr:rowOff>54756</xdr:rowOff>
    </xdr:to>
    <xdr:sp macro="" textlink="">
      <xdr:nvSpPr>
        <xdr:cNvPr id="198" name="楕円 197"/>
        <xdr:cNvSpPr/>
      </xdr:nvSpPr>
      <xdr:spPr>
        <a:xfrm>
          <a:off x="1968500" y="129833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71284</xdr:rowOff>
    </xdr:from>
    <xdr:ext cx="534377" cy="259045"/>
    <xdr:sp macro="" textlink="">
      <xdr:nvSpPr>
        <xdr:cNvPr id="199" name="テキスト ボックス 198"/>
        <xdr:cNvSpPr txBox="1"/>
      </xdr:nvSpPr>
      <xdr:spPr>
        <a:xfrm>
          <a:off x="1752111" y="127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4113</xdr:rowOff>
    </xdr:from>
    <xdr:to>
      <xdr:col>6</xdr:col>
      <xdr:colOff>38100</xdr:colOff>
      <xdr:row>76</xdr:row>
      <xdr:rowOff>105713</xdr:rowOff>
    </xdr:to>
    <xdr:sp macro="" textlink="">
      <xdr:nvSpPr>
        <xdr:cNvPr id="200" name="楕円 199"/>
        <xdr:cNvSpPr/>
      </xdr:nvSpPr>
      <xdr:spPr>
        <a:xfrm>
          <a:off x="1079500" y="1303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122239</xdr:rowOff>
    </xdr:from>
    <xdr:ext cx="534377" cy="259045"/>
    <xdr:sp macro="" textlink="">
      <xdr:nvSpPr>
        <xdr:cNvPr id="201" name="テキスト ボックス 200"/>
        <xdr:cNvSpPr txBox="1"/>
      </xdr:nvSpPr>
      <xdr:spPr>
        <a:xfrm>
          <a:off x="863111" y="1280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37795</xdr:rowOff>
    </xdr:from>
    <xdr:to>
      <xdr:col>24</xdr:col>
      <xdr:colOff>63500</xdr:colOff>
      <xdr:row>95</xdr:row>
      <xdr:rowOff>170802</xdr:rowOff>
    </xdr:to>
    <xdr:cxnSp macro="">
      <xdr:nvCxnSpPr>
        <xdr:cNvPr id="231" name="直線コネクタ 230"/>
        <xdr:cNvCxnSpPr/>
      </xdr:nvCxnSpPr>
      <xdr:spPr>
        <a:xfrm flipV="1">
          <a:off x="3797300" y="16325545"/>
          <a:ext cx="838200" cy="13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118084</xdr:rowOff>
    </xdr:from>
    <xdr:to>
      <xdr:col>19</xdr:col>
      <xdr:colOff>177800</xdr:colOff>
      <xdr:row>95</xdr:row>
      <xdr:rowOff>170802</xdr:rowOff>
    </xdr:to>
    <xdr:cxnSp macro="">
      <xdr:nvCxnSpPr>
        <xdr:cNvPr id="234" name="直線コネクタ 233"/>
        <xdr:cNvCxnSpPr/>
      </xdr:nvCxnSpPr>
      <xdr:spPr>
        <a:xfrm>
          <a:off x="2908300" y="16405834"/>
          <a:ext cx="889000" cy="5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118084</xdr:rowOff>
    </xdr:from>
    <xdr:to>
      <xdr:col>15</xdr:col>
      <xdr:colOff>50800</xdr:colOff>
      <xdr:row>95</xdr:row>
      <xdr:rowOff>133032</xdr:rowOff>
    </xdr:to>
    <xdr:cxnSp macro="">
      <xdr:nvCxnSpPr>
        <xdr:cNvPr id="237" name="直線コネクタ 236"/>
        <xdr:cNvCxnSpPr/>
      </xdr:nvCxnSpPr>
      <xdr:spPr>
        <a:xfrm flipV="1">
          <a:off x="2019300" y="16405834"/>
          <a:ext cx="889000" cy="1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133032</xdr:rowOff>
    </xdr:from>
    <xdr:to>
      <xdr:col>10</xdr:col>
      <xdr:colOff>114300</xdr:colOff>
      <xdr:row>96</xdr:row>
      <xdr:rowOff>10668</xdr:rowOff>
    </xdr:to>
    <xdr:cxnSp macro="">
      <xdr:nvCxnSpPr>
        <xdr:cNvPr id="240" name="直線コネクタ 239"/>
        <xdr:cNvCxnSpPr/>
      </xdr:nvCxnSpPr>
      <xdr:spPr>
        <a:xfrm flipV="1">
          <a:off x="1130300" y="16420782"/>
          <a:ext cx="889000" cy="4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158445</xdr:rowOff>
    </xdr:from>
    <xdr:to>
      <xdr:col>24</xdr:col>
      <xdr:colOff>114300</xdr:colOff>
      <xdr:row>95</xdr:row>
      <xdr:rowOff>88595</xdr:rowOff>
    </xdr:to>
    <xdr:sp macro="" textlink="">
      <xdr:nvSpPr>
        <xdr:cNvPr id="250" name="楕円 249"/>
        <xdr:cNvSpPr/>
      </xdr:nvSpPr>
      <xdr:spPr>
        <a:xfrm>
          <a:off x="4584700" y="162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9872</xdr:rowOff>
    </xdr:from>
    <xdr:ext cx="599010" cy="259045"/>
    <xdr:sp macro="" textlink="">
      <xdr:nvSpPr>
        <xdr:cNvPr id="251" name="扶助費該当値テキスト"/>
        <xdr:cNvSpPr txBox="1"/>
      </xdr:nvSpPr>
      <xdr:spPr>
        <a:xfrm>
          <a:off x="4686300" y="16126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120002</xdr:rowOff>
    </xdr:from>
    <xdr:to>
      <xdr:col>20</xdr:col>
      <xdr:colOff>38100</xdr:colOff>
      <xdr:row>96</xdr:row>
      <xdr:rowOff>50152</xdr:rowOff>
    </xdr:to>
    <xdr:sp macro="" textlink="">
      <xdr:nvSpPr>
        <xdr:cNvPr id="252" name="楕円 251"/>
        <xdr:cNvSpPr/>
      </xdr:nvSpPr>
      <xdr:spPr>
        <a:xfrm>
          <a:off x="3746500" y="164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66679</xdr:rowOff>
    </xdr:from>
    <xdr:ext cx="599010" cy="259045"/>
    <xdr:sp macro="" textlink="">
      <xdr:nvSpPr>
        <xdr:cNvPr id="253" name="テキスト ボックス 252"/>
        <xdr:cNvSpPr txBox="1"/>
      </xdr:nvSpPr>
      <xdr:spPr>
        <a:xfrm>
          <a:off x="3497795" y="1618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67284</xdr:rowOff>
    </xdr:from>
    <xdr:to>
      <xdr:col>15</xdr:col>
      <xdr:colOff>101600</xdr:colOff>
      <xdr:row>95</xdr:row>
      <xdr:rowOff>168884</xdr:rowOff>
    </xdr:to>
    <xdr:sp macro="" textlink="">
      <xdr:nvSpPr>
        <xdr:cNvPr id="254" name="楕円 253"/>
        <xdr:cNvSpPr/>
      </xdr:nvSpPr>
      <xdr:spPr>
        <a:xfrm>
          <a:off x="2857500" y="163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13961</xdr:rowOff>
    </xdr:from>
    <xdr:ext cx="599010" cy="259045"/>
    <xdr:sp macro="" textlink="">
      <xdr:nvSpPr>
        <xdr:cNvPr id="255" name="テキスト ボックス 254"/>
        <xdr:cNvSpPr txBox="1"/>
      </xdr:nvSpPr>
      <xdr:spPr>
        <a:xfrm>
          <a:off x="2608795" y="1613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82232</xdr:rowOff>
    </xdr:from>
    <xdr:to>
      <xdr:col>10</xdr:col>
      <xdr:colOff>165100</xdr:colOff>
      <xdr:row>96</xdr:row>
      <xdr:rowOff>12382</xdr:rowOff>
    </xdr:to>
    <xdr:sp macro="" textlink="">
      <xdr:nvSpPr>
        <xdr:cNvPr id="256" name="楕円 255"/>
        <xdr:cNvSpPr/>
      </xdr:nvSpPr>
      <xdr:spPr>
        <a:xfrm>
          <a:off x="1968500" y="1636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28909</xdr:rowOff>
    </xdr:from>
    <xdr:ext cx="599010" cy="259045"/>
    <xdr:sp macro="" textlink="">
      <xdr:nvSpPr>
        <xdr:cNvPr id="257" name="テキスト ボックス 256"/>
        <xdr:cNvSpPr txBox="1"/>
      </xdr:nvSpPr>
      <xdr:spPr>
        <a:xfrm>
          <a:off x="1719795" y="1614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131318</xdr:rowOff>
    </xdr:from>
    <xdr:to>
      <xdr:col>6</xdr:col>
      <xdr:colOff>38100</xdr:colOff>
      <xdr:row>96</xdr:row>
      <xdr:rowOff>61468</xdr:rowOff>
    </xdr:to>
    <xdr:sp macro="" textlink="">
      <xdr:nvSpPr>
        <xdr:cNvPr id="258" name="楕円 257"/>
        <xdr:cNvSpPr/>
      </xdr:nvSpPr>
      <xdr:spPr>
        <a:xfrm>
          <a:off x="1079500" y="164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77995</xdr:rowOff>
    </xdr:from>
    <xdr:ext cx="599010" cy="259045"/>
    <xdr:sp macro="" textlink="">
      <xdr:nvSpPr>
        <xdr:cNvPr id="259" name="テキスト ボックス 258"/>
        <xdr:cNvSpPr txBox="1"/>
      </xdr:nvSpPr>
      <xdr:spPr>
        <a:xfrm>
          <a:off x="830795" y="1619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54592</xdr:rowOff>
    </xdr:from>
    <xdr:to>
      <xdr:col>55</xdr:col>
      <xdr:colOff>0</xdr:colOff>
      <xdr:row>36</xdr:row>
      <xdr:rowOff>65182</xdr:rowOff>
    </xdr:to>
    <xdr:cxnSp macro="">
      <xdr:nvCxnSpPr>
        <xdr:cNvPr id="284" name="直線コネクタ 283"/>
        <xdr:cNvCxnSpPr/>
      </xdr:nvCxnSpPr>
      <xdr:spPr>
        <a:xfrm flipV="1">
          <a:off x="9639300" y="6226792"/>
          <a:ext cx="838200" cy="1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21862</xdr:rowOff>
    </xdr:from>
    <xdr:to>
      <xdr:col>50</xdr:col>
      <xdr:colOff>114300</xdr:colOff>
      <xdr:row>36</xdr:row>
      <xdr:rowOff>65182</xdr:rowOff>
    </xdr:to>
    <xdr:cxnSp macro="">
      <xdr:nvCxnSpPr>
        <xdr:cNvPr id="287" name="直線コネクタ 286"/>
        <xdr:cNvCxnSpPr/>
      </xdr:nvCxnSpPr>
      <xdr:spPr>
        <a:xfrm>
          <a:off x="8750300" y="6194062"/>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21862</xdr:rowOff>
    </xdr:from>
    <xdr:to>
      <xdr:col>45</xdr:col>
      <xdr:colOff>177800</xdr:colOff>
      <xdr:row>36</xdr:row>
      <xdr:rowOff>41968</xdr:rowOff>
    </xdr:to>
    <xdr:cxnSp macro="">
      <xdr:nvCxnSpPr>
        <xdr:cNvPr id="290" name="直線コネクタ 289"/>
        <xdr:cNvCxnSpPr/>
      </xdr:nvCxnSpPr>
      <xdr:spPr>
        <a:xfrm flipV="1">
          <a:off x="7861300" y="6194062"/>
          <a:ext cx="889000" cy="2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41968</xdr:rowOff>
    </xdr:from>
    <xdr:to>
      <xdr:col>41</xdr:col>
      <xdr:colOff>50800</xdr:colOff>
      <xdr:row>36</xdr:row>
      <xdr:rowOff>53946</xdr:rowOff>
    </xdr:to>
    <xdr:cxnSp macro="">
      <xdr:nvCxnSpPr>
        <xdr:cNvPr id="293" name="直線コネクタ 292"/>
        <xdr:cNvCxnSpPr/>
      </xdr:nvCxnSpPr>
      <xdr:spPr>
        <a:xfrm flipV="1">
          <a:off x="6972300" y="6214168"/>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3792</xdr:rowOff>
    </xdr:from>
    <xdr:to>
      <xdr:col>55</xdr:col>
      <xdr:colOff>50800</xdr:colOff>
      <xdr:row>36</xdr:row>
      <xdr:rowOff>105392</xdr:rowOff>
    </xdr:to>
    <xdr:sp macro="" textlink="">
      <xdr:nvSpPr>
        <xdr:cNvPr id="303" name="楕円 302"/>
        <xdr:cNvSpPr/>
      </xdr:nvSpPr>
      <xdr:spPr>
        <a:xfrm>
          <a:off x="10426700" y="617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153669</xdr:rowOff>
    </xdr:from>
    <xdr:ext cx="534377" cy="259045"/>
    <xdr:sp macro="" textlink="">
      <xdr:nvSpPr>
        <xdr:cNvPr id="304" name="補助費等該当値テキスト"/>
        <xdr:cNvSpPr txBox="1"/>
      </xdr:nvSpPr>
      <xdr:spPr>
        <a:xfrm>
          <a:off x="10528300" y="615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14382</xdr:rowOff>
    </xdr:from>
    <xdr:to>
      <xdr:col>50</xdr:col>
      <xdr:colOff>165100</xdr:colOff>
      <xdr:row>36</xdr:row>
      <xdr:rowOff>115982</xdr:rowOff>
    </xdr:to>
    <xdr:sp macro="" textlink="">
      <xdr:nvSpPr>
        <xdr:cNvPr id="305" name="楕円 304"/>
        <xdr:cNvSpPr/>
      </xdr:nvSpPr>
      <xdr:spPr>
        <a:xfrm>
          <a:off x="9588500" y="618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107109</xdr:rowOff>
    </xdr:from>
    <xdr:ext cx="534377" cy="259045"/>
    <xdr:sp macro="" textlink="">
      <xdr:nvSpPr>
        <xdr:cNvPr id="306" name="テキスト ボックス 305"/>
        <xdr:cNvSpPr txBox="1"/>
      </xdr:nvSpPr>
      <xdr:spPr>
        <a:xfrm>
          <a:off x="9372111" y="627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142512</xdr:rowOff>
    </xdr:from>
    <xdr:to>
      <xdr:col>46</xdr:col>
      <xdr:colOff>38100</xdr:colOff>
      <xdr:row>36</xdr:row>
      <xdr:rowOff>72662</xdr:rowOff>
    </xdr:to>
    <xdr:sp macro="" textlink="">
      <xdr:nvSpPr>
        <xdr:cNvPr id="307" name="楕円 306"/>
        <xdr:cNvSpPr/>
      </xdr:nvSpPr>
      <xdr:spPr>
        <a:xfrm>
          <a:off x="8699500" y="614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63789</xdr:rowOff>
    </xdr:from>
    <xdr:ext cx="534377" cy="259045"/>
    <xdr:sp macro="" textlink="">
      <xdr:nvSpPr>
        <xdr:cNvPr id="308" name="テキスト ボックス 307"/>
        <xdr:cNvSpPr txBox="1"/>
      </xdr:nvSpPr>
      <xdr:spPr>
        <a:xfrm>
          <a:off x="8483111" y="62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162618</xdr:rowOff>
    </xdr:from>
    <xdr:to>
      <xdr:col>41</xdr:col>
      <xdr:colOff>101600</xdr:colOff>
      <xdr:row>36</xdr:row>
      <xdr:rowOff>92768</xdr:rowOff>
    </xdr:to>
    <xdr:sp macro="" textlink="">
      <xdr:nvSpPr>
        <xdr:cNvPr id="309" name="楕円 308"/>
        <xdr:cNvSpPr/>
      </xdr:nvSpPr>
      <xdr:spPr>
        <a:xfrm>
          <a:off x="7810500" y="61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83895</xdr:rowOff>
    </xdr:from>
    <xdr:ext cx="534377" cy="259045"/>
    <xdr:sp macro="" textlink="">
      <xdr:nvSpPr>
        <xdr:cNvPr id="310" name="テキスト ボックス 309"/>
        <xdr:cNvSpPr txBox="1"/>
      </xdr:nvSpPr>
      <xdr:spPr>
        <a:xfrm>
          <a:off x="7594111" y="62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3146</xdr:rowOff>
    </xdr:from>
    <xdr:to>
      <xdr:col>36</xdr:col>
      <xdr:colOff>165100</xdr:colOff>
      <xdr:row>36</xdr:row>
      <xdr:rowOff>104746</xdr:rowOff>
    </xdr:to>
    <xdr:sp macro="" textlink="">
      <xdr:nvSpPr>
        <xdr:cNvPr id="311" name="楕円 310"/>
        <xdr:cNvSpPr/>
      </xdr:nvSpPr>
      <xdr:spPr>
        <a:xfrm>
          <a:off x="6921500" y="617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95873</xdr:rowOff>
    </xdr:from>
    <xdr:ext cx="534377" cy="259045"/>
    <xdr:sp macro="" textlink="">
      <xdr:nvSpPr>
        <xdr:cNvPr id="312" name="テキスト ボックス 311"/>
        <xdr:cNvSpPr txBox="1"/>
      </xdr:nvSpPr>
      <xdr:spPr>
        <a:xfrm>
          <a:off x="6705111" y="626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55150</xdr:rowOff>
    </xdr:from>
    <xdr:to>
      <xdr:col>55</xdr:col>
      <xdr:colOff>0</xdr:colOff>
      <xdr:row>56</xdr:row>
      <xdr:rowOff>154678</xdr:rowOff>
    </xdr:to>
    <xdr:cxnSp macro="">
      <xdr:nvCxnSpPr>
        <xdr:cNvPr id="339" name="直線コネクタ 338"/>
        <xdr:cNvCxnSpPr/>
      </xdr:nvCxnSpPr>
      <xdr:spPr>
        <a:xfrm>
          <a:off x="9639300" y="9656350"/>
          <a:ext cx="838200" cy="9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123689</xdr:rowOff>
    </xdr:from>
    <xdr:to>
      <xdr:col>50</xdr:col>
      <xdr:colOff>114300</xdr:colOff>
      <xdr:row>56</xdr:row>
      <xdr:rowOff>55150</xdr:rowOff>
    </xdr:to>
    <xdr:cxnSp macro="">
      <xdr:nvCxnSpPr>
        <xdr:cNvPr id="342" name="直線コネクタ 341"/>
        <xdr:cNvCxnSpPr/>
      </xdr:nvCxnSpPr>
      <xdr:spPr>
        <a:xfrm>
          <a:off x="8750300" y="9553439"/>
          <a:ext cx="889000" cy="10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119771</xdr:rowOff>
    </xdr:from>
    <xdr:to>
      <xdr:col>45</xdr:col>
      <xdr:colOff>177800</xdr:colOff>
      <xdr:row>55</xdr:row>
      <xdr:rowOff>123689</xdr:rowOff>
    </xdr:to>
    <xdr:cxnSp macro="">
      <xdr:nvCxnSpPr>
        <xdr:cNvPr id="345" name="直線コネクタ 344"/>
        <xdr:cNvCxnSpPr/>
      </xdr:nvCxnSpPr>
      <xdr:spPr>
        <a:xfrm>
          <a:off x="7861300" y="9549521"/>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119771</xdr:rowOff>
    </xdr:from>
    <xdr:to>
      <xdr:col>41</xdr:col>
      <xdr:colOff>50800</xdr:colOff>
      <xdr:row>56</xdr:row>
      <xdr:rowOff>61702</xdr:rowOff>
    </xdr:to>
    <xdr:cxnSp macro="">
      <xdr:nvCxnSpPr>
        <xdr:cNvPr id="348" name="直線コネクタ 347"/>
        <xdr:cNvCxnSpPr/>
      </xdr:nvCxnSpPr>
      <xdr:spPr>
        <a:xfrm flipV="1">
          <a:off x="6972300" y="9549521"/>
          <a:ext cx="889000" cy="11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103878</xdr:rowOff>
    </xdr:from>
    <xdr:to>
      <xdr:col>55</xdr:col>
      <xdr:colOff>50800</xdr:colOff>
      <xdr:row>57</xdr:row>
      <xdr:rowOff>34028</xdr:rowOff>
    </xdr:to>
    <xdr:sp macro="" textlink="">
      <xdr:nvSpPr>
        <xdr:cNvPr id="358" name="楕円 357"/>
        <xdr:cNvSpPr/>
      </xdr:nvSpPr>
      <xdr:spPr>
        <a:xfrm>
          <a:off x="10426700" y="97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82305</xdr:rowOff>
    </xdr:from>
    <xdr:ext cx="534377" cy="259045"/>
    <xdr:sp macro="" textlink="">
      <xdr:nvSpPr>
        <xdr:cNvPr id="359" name="普通建設事業費該当値テキスト"/>
        <xdr:cNvSpPr txBox="1"/>
      </xdr:nvSpPr>
      <xdr:spPr>
        <a:xfrm>
          <a:off x="10528300" y="96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4350</xdr:rowOff>
    </xdr:from>
    <xdr:to>
      <xdr:col>50</xdr:col>
      <xdr:colOff>165100</xdr:colOff>
      <xdr:row>56</xdr:row>
      <xdr:rowOff>105950</xdr:rowOff>
    </xdr:to>
    <xdr:sp macro="" textlink="">
      <xdr:nvSpPr>
        <xdr:cNvPr id="360" name="楕円 359"/>
        <xdr:cNvSpPr/>
      </xdr:nvSpPr>
      <xdr:spPr>
        <a:xfrm>
          <a:off x="9588500" y="96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122477</xdr:rowOff>
    </xdr:from>
    <xdr:ext cx="534377" cy="259045"/>
    <xdr:sp macro="" textlink="">
      <xdr:nvSpPr>
        <xdr:cNvPr id="361" name="テキスト ボックス 360"/>
        <xdr:cNvSpPr txBox="1"/>
      </xdr:nvSpPr>
      <xdr:spPr>
        <a:xfrm>
          <a:off x="9372111" y="93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72889</xdr:rowOff>
    </xdr:from>
    <xdr:to>
      <xdr:col>46</xdr:col>
      <xdr:colOff>38100</xdr:colOff>
      <xdr:row>56</xdr:row>
      <xdr:rowOff>3039</xdr:rowOff>
    </xdr:to>
    <xdr:sp macro="" textlink="">
      <xdr:nvSpPr>
        <xdr:cNvPr id="362" name="楕円 361"/>
        <xdr:cNvSpPr/>
      </xdr:nvSpPr>
      <xdr:spPr>
        <a:xfrm>
          <a:off x="8699500" y="9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19566</xdr:rowOff>
    </xdr:from>
    <xdr:ext cx="599010" cy="259045"/>
    <xdr:sp macro="" textlink="">
      <xdr:nvSpPr>
        <xdr:cNvPr id="363" name="テキスト ボックス 362"/>
        <xdr:cNvSpPr txBox="1"/>
      </xdr:nvSpPr>
      <xdr:spPr>
        <a:xfrm>
          <a:off x="8450795" y="927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68971</xdr:rowOff>
    </xdr:from>
    <xdr:to>
      <xdr:col>41</xdr:col>
      <xdr:colOff>101600</xdr:colOff>
      <xdr:row>55</xdr:row>
      <xdr:rowOff>170571</xdr:rowOff>
    </xdr:to>
    <xdr:sp macro="" textlink="">
      <xdr:nvSpPr>
        <xdr:cNvPr id="364" name="楕円 363"/>
        <xdr:cNvSpPr/>
      </xdr:nvSpPr>
      <xdr:spPr>
        <a:xfrm>
          <a:off x="7810500" y="949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15648</xdr:rowOff>
    </xdr:from>
    <xdr:ext cx="599010" cy="259045"/>
    <xdr:sp macro="" textlink="">
      <xdr:nvSpPr>
        <xdr:cNvPr id="365" name="テキスト ボックス 364"/>
        <xdr:cNvSpPr txBox="1"/>
      </xdr:nvSpPr>
      <xdr:spPr>
        <a:xfrm>
          <a:off x="7561795" y="92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10902</xdr:rowOff>
    </xdr:from>
    <xdr:to>
      <xdr:col>36</xdr:col>
      <xdr:colOff>165100</xdr:colOff>
      <xdr:row>56</xdr:row>
      <xdr:rowOff>112502</xdr:rowOff>
    </xdr:to>
    <xdr:sp macro="" textlink="">
      <xdr:nvSpPr>
        <xdr:cNvPr id="366" name="楕円 365"/>
        <xdr:cNvSpPr/>
      </xdr:nvSpPr>
      <xdr:spPr>
        <a:xfrm>
          <a:off x="6921500" y="96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129029</xdr:rowOff>
    </xdr:from>
    <xdr:ext cx="534377" cy="259045"/>
    <xdr:sp macro="" textlink="">
      <xdr:nvSpPr>
        <xdr:cNvPr id="367" name="テキスト ボックス 366"/>
        <xdr:cNvSpPr txBox="1"/>
      </xdr:nvSpPr>
      <xdr:spPr>
        <a:xfrm>
          <a:off x="6705111" y="938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15052</xdr:rowOff>
    </xdr:from>
    <xdr:to>
      <xdr:col>55</xdr:col>
      <xdr:colOff>0</xdr:colOff>
      <xdr:row>78</xdr:row>
      <xdr:rowOff>94537</xdr:rowOff>
    </xdr:to>
    <xdr:cxnSp macro="">
      <xdr:nvCxnSpPr>
        <xdr:cNvPr id="396" name="直線コネクタ 395"/>
        <xdr:cNvCxnSpPr/>
      </xdr:nvCxnSpPr>
      <xdr:spPr>
        <a:xfrm>
          <a:off x="9639300" y="13388152"/>
          <a:ext cx="838200" cy="7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49921</xdr:rowOff>
    </xdr:from>
    <xdr:to>
      <xdr:col>50</xdr:col>
      <xdr:colOff>114300</xdr:colOff>
      <xdr:row>78</xdr:row>
      <xdr:rowOff>15052</xdr:rowOff>
    </xdr:to>
    <xdr:cxnSp macro="">
      <xdr:nvCxnSpPr>
        <xdr:cNvPr id="399" name="直線コネクタ 398"/>
        <xdr:cNvCxnSpPr/>
      </xdr:nvCxnSpPr>
      <xdr:spPr>
        <a:xfrm>
          <a:off x="8750300" y="13251571"/>
          <a:ext cx="889000" cy="13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156967</xdr:rowOff>
    </xdr:from>
    <xdr:to>
      <xdr:col>45</xdr:col>
      <xdr:colOff>177800</xdr:colOff>
      <xdr:row>77</xdr:row>
      <xdr:rowOff>49921</xdr:rowOff>
    </xdr:to>
    <xdr:cxnSp macro="">
      <xdr:nvCxnSpPr>
        <xdr:cNvPr id="402" name="直線コネクタ 401"/>
        <xdr:cNvCxnSpPr/>
      </xdr:nvCxnSpPr>
      <xdr:spPr>
        <a:xfrm>
          <a:off x="7861300" y="13015717"/>
          <a:ext cx="889000" cy="23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156967</xdr:rowOff>
    </xdr:from>
    <xdr:to>
      <xdr:col>41</xdr:col>
      <xdr:colOff>50800</xdr:colOff>
      <xdr:row>77</xdr:row>
      <xdr:rowOff>115522</xdr:rowOff>
    </xdr:to>
    <xdr:cxnSp macro="">
      <xdr:nvCxnSpPr>
        <xdr:cNvPr id="405" name="直線コネクタ 404"/>
        <xdr:cNvCxnSpPr/>
      </xdr:nvCxnSpPr>
      <xdr:spPr>
        <a:xfrm flipV="1">
          <a:off x="6972300" y="13015717"/>
          <a:ext cx="889000" cy="30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43737</xdr:rowOff>
    </xdr:from>
    <xdr:to>
      <xdr:col>55</xdr:col>
      <xdr:colOff>50800</xdr:colOff>
      <xdr:row>78</xdr:row>
      <xdr:rowOff>145337</xdr:rowOff>
    </xdr:to>
    <xdr:sp macro="" textlink="">
      <xdr:nvSpPr>
        <xdr:cNvPr id="415" name="楕円 414"/>
        <xdr:cNvSpPr/>
      </xdr:nvSpPr>
      <xdr:spPr>
        <a:xfrm>
          <a:off x="10426700" y="1341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130114</xdr:rowOff>
    </xdr:from>
    <xdr:ext cx="534377" cy="259045"/>
    <xdr:sp macro="" textlink="">
      <xdr:nvSpPr>
        <xdr:cNvPr id="416" name="普通建設事業費 （ うち新規整備　）該当値テキスト"/>
        <xdr:cNvSpPr txBox="1"/>
      </xdr:nvSpPr>
      <xdr:spPr>
        <a:xfrm>
          <a:off x="10528300" y="1333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135702</xdr:rowOff>
    </xdr:from>
    <xdr:to>
      <xdr:col>50</xdr:col>
      <xdr:colOff>165100</xdr:colOff>
      <xdr:row>78</xdr:row>
      <xdr:rowOff>65852</xdr:rowOff>
    </xdr:to>
    <xdr:sp macro="" textlink="">
      <xdr:nvSpPr>
        <xdr:cNvPr id="417" name="楕円 416"/>
        <xdr:cNvSpPr/>
      </xdr:nvSpPr>
      <xdr:spPr>
        <a:xfrm>
          <a:off x="9588500" y="133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82379</xdr:rowOff>
    </xdr:from>
    <xdr:ext cx="534377" cy="259045"/>
    <xdr:sp macro="" textlink="">
      <xdr:nvSpPr>
        <xdr:cNvPr id="418" name="テキスト ボックス 417"/>
        <xdr:cNvSpPr txBox="1"/>
      </xdr:nvSpPr>
      <xdr:spPr>
        <a:xfrm>
          <a:off x="9372111" y="1311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170571</xdr:rowOff>
    </xdr:from>
    <xdr:to>
      <xdr:col>46</xdr:col>
      <xdr:colOff>38100</xdr:colOff>
      <xdr:row>77</xdr:row>
      <xdr:rowOff>100721</xdr:rowOff>
    </xdr:to>
    <xdr:sp macro="" textlink="">
      <xdr:nvSpPr>
        <xdr:cNvPr id="419" name="楕円 418"/>
        <xdr:cNvSpPr/>
      </xdr:nvSpPr>
      <xdr:spPr>
        <a:xfrm>
          <a:off x="8699500" y="1320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117248</xdr:rowOff>
    </xdr:from>
    <xdr:ext cx="534377" cy="259045"/>
    <xdr:sp macro="" textlink="">
      <xdr:nvSpPr>
        <xdr:cNvPr id="420" name="テキスト ボックス 419"/>
        <xdr:cNvSpPr txBox="1"/>
      </xdr:nvSpPr>
      <xdr:spPr>
        <a:xfrm>
          <a:off x="8483111" y="1297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106167</xdr:rowOff>
    </xdr:from>
    <xdr:to>
      <xdr:col>41</xdr:col>
      <xdr:colOff>101600</xdr:colOff>
      <xdr:row>76</xdr:row>
      <xdr:rowOff>36317</xdr:rowOff>
    </xdr:to>
    <xdr:sp macro="" textlink="">
      <xdr:nvSpPr>
        <xdr:cNvPr id="421" name="楕円 420"/>
        <xdr:cNvSpPr/>
      </xdr:nvSpPr>
      <xdr:spPr>
        <a:xfrm>
          <a:off x="7810500" y="1296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52844</xdr:rowOff>
    </xdr:from>
    <xdr:ext cx="534377" cy="259045"/>
    <xdr:sp macro="" textlink="">
      <xdr:nvSpPr>
        <xdr:cNvPr id="422" name="テキスト ボックス 421"/>
        <xdr:cNvSpPr txBox="1"/>
      </xdr:nvSpPr>
      <xdr:spPr>
        <a:xfrm>
          <a:off x="7594111" y="1274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64722</xdr:rowOff>
    </xdr:from>
    <xdr:to>
      <xdr:col>36</xdr:col>
      <xdr:colOff>165100</xdr:colOff>
      <xdr:row>77</xdr:row>
      <xdr:rowOff>166322</xdr:rowOff>
    </xdr:to>
    <xdr:sp macro="" textlink="">
      <xdr:nvSpPr>
        <xdr:cNvPr id="423" name="楕円 422"/>
        <xdr:cNvSpPr/>
      </xdr:nvSpPr>
      <xdr:spPr>
        <a:xfrm>
          <a:off x="6921500" y="1326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157449</xdr:rowOff>
    </xdr:from>
    <xdr:ext cx="534377" cy="259045"/>
    <xdr:sp macro="" textlink="">
      <xdr:nvSpPr>
        <xdr:cNvPr id="424" name="テキスト ボックス 423"/>
        <xdr:cNvSpPr txBox="1"/>
      </xdr:nvSpPr>
      <xdr:spPr>
        <a:xfrm>
          <a:off x="6705111" y="1335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14754</xdr:rowOff>
    </xdr:from>
    <xdr:to>
      <xdr:col>55</xdr:col>
      <xdr:colOff>0</xdr:colOff>
      <xdr:row>98</xdr:row>
      <xdr:rowOff>34674</xdr:rowOff>
    </xdr:to>
    <xdr:cxnSp macro="">
      <xdr:nvCxnSpPr>
        <xdr:cNvPr id="453" name="直線コネクタ 452"/>
        <xdr:cNvCxnSpPr/>
      </xdr:nvCxnSpPr>
      <xdr:spPr>
        <a:xfrm>
          <a:off x="9639300" y="16816854"/>
          <a:ext cx="838200" cy="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157249</xdr:rowOff>
    </xdr:from>
    <xdr:to>
      <xdr:col>50</xdr:col>
      <xdr:colOff>114300</xdr:colOff>
      <xdr:row>98</xdr:row>
      <xdr:rowOff>14754</xdr:rowOff>
    </xdr:to>
    <xdr:cxnSp macro="">
      <xdr:nvCxnSpPr>
        <xdr:cNvPr id="456" name="直線コネクタ 455"/>
        <xdr:cNvCxnSpPr/>
      </xdr:nvCxnSpPr>
      <xdr:spPr>
        <a:xfrm>
          <a:off x="8750300" y="16616449"/>
          <a:ext cx="889000" cy="20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157249</xdr:rowOff>
    </xdr:from>
    <xdr:to>
      <xdr:col>45</xdr:col>
      <xdr:colOff>177800</xdr:colOff>
      <xdr:row>97</xdr:row>
      <xdr:rowOff>161280</xdr:rowOff>
    </xdr:to>
    <xdr:cxnSp macro="">
      <xdr:nvCxnSpPr>
        <xdr:cNvPr id="459" name="直線コネクタ 458"/>
        <xdr:cNvCxnSpPr/>
      </xdr:nvCxnSpPr>
      <xdr:spPr>
        <a:xfrm flipV="1">
          <a:off x="7861300" y="16616449"/>
          <a:ext cx="889000" cy="17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77788</xdr:rowOff>
    </xdr:from>
    <xdr:to>
      <xdr:col>41</xdr:col>
      <xdr:colOff>50800</xdr:colOff>
      <xdr:row>97</xdr:row>
      <xdr:rowOff>161280</xdr:rowOff>
    </xdr:to>
    <xdr:cxnSp macro="">
      <xdr:nvCxnSpPr>
        <xdr:cNvPr id="462" name="直線コネクタ 461"/>
        <xdr:cNvCxnSpPr/>
      </xdr:nvCxnSpPr>
      <xdr:spPr>
        <a:xfrm>
          <a:off x="6972300" y="16708438"/>
          <a:ext cx="889000" cy="8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155324</xdr:rowOff>
    </xdr:from>
    <xdr:to>
      <xdr:col>55</xdr:col>
      <xdr:colOff>50800</xdr:colOff>
      <xdr:row>98</xdr:row>
      <xdr:rowOff>85474</xdr:rowOff>
    </xdr:to>
    <xdr:sp macro="" textlink="">
      <xdr:nvSpPr>
        <xdr:cNvPr id="472" name="楕円 471"/>
        <xdr:cNvSpPr/>
      </xdr:nvSpPr>
      <xdr:spPr>
        <a:xfrm>
          <a:off x="10426700" y="1678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133751</xdr:rowOff>
    </xdr:from>
    <xdr:ext cx="534377" cy="259045"/>
    <xdr:sp macro="" textlink="">
      <xdr:nvSpPr>
        <xdr:cNvPr id="473" name="普通建設事業費 （ うち更新整備　）該当値テキスト"/>
        <xdr:cNvSpPr txBox="1"/>
      </xdr:nvSpPr>
      <xdr:spPr>
        <a:xfrm>
          <a:off x="10528300" y="16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135404</xdr:rowOff>
    </xdr:from>
    <xdr:to>
      <xdr:col>50</xdr:col>
      <xdr:colOff>165100</xdr:colOff>
      <xdr:row>98</xdr:row>
      <xdr:rowOff>65554</xdr:rowOff>
    </xdr:to>
    <xdr:sp macro="" textlink="">
      <xdr:nvSpPr>
        <xdr:cNvPr id="474" name="楕円 473"/>
        <xdr:cNvSpPr/>
      </xdr:nvSpPr>
      <xdr:spPr>
        <a:xfrm>
          <a:off x="9588500" y="167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56681</xdr:rowOff>
    </xdr:from>
    <xdr:ext cx="534377" cy="259045"/>
    <xdr:sp macro="" textlink="">
      <xdr:nvSpPr>
        <xdr:cNvPr id="475" name="テキスト ボックス 474"/>
        <xdr:cNvSpPr txBox="1"/>
      </xdr:nvSpPr>
      <xdr:spPr>
        <a:xfrm>
          <a:off x="9372111" y="1685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106449</xdr:rowOff>
    </xdr:from>
    <xdr:to>
      <xdr:col>46</xdr:col>
      <xdr:colOff>38100</xdr:colOff>
      <xdr:row>97</xdr:row>
      <xdr:rowOff>36599</xdr:rowOff>
    </xdr:to>
    <xdr:sp macro="" textlink="">
      <xdr:nvSpPr>
        <xdr:cNvPr id="476" name="楕円 475"/>
        <xdr:cNvSpPr/>
      </xdr:nvSpPr>
      <xdr:spPr>
        <a:xfrm>
          <a:off x="8699500" y="1656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53126</xdr:rowOff>
    </xdr:from>
    <xdr:ext cx="534377" cy="259045"/>
    <xdr:sp macro="" textlink="">
      <xdr:nvSpPr>
        <xdr:cNvPr id="477" name="テキスト ボックス 476"/>
        <xdr:cNvSpPr txBox="1"/>
      </xdr:nvSpPr>
      <xdr:spPr>
        <a:xfrm>
          <a:off x="8483111" y="163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110480</xdr:rowOff>
    </xdr:from>
    <xdr:to>
      <xdr:col>41</xdr:col>
      <xdr:colOff>101600</xdr:colOff>
      <xdr:row>98</xdr:row>
      <xdr:rowOff>40630</xdr:rowOff>
    </xdr:to>
    <xdr:sp macro="" textlink="">
      <xdr:nvSpPr>
        <xdr:cNvPr id="478" name="楕円 477"/>
        <xdr:cNvSpPr/>
      </xdr:nvSpPr>
      <xdr:spPr>
        <a:xfrm>
          <a:off x="7810500" y="1674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31757</xdr:rowOff>
    </xdr:from>
    <xdr:ext cx="534377" cy="259045"/>
    <xdr:sp macro="" textlink="">
      <xdr:nvSpPr>
        <xdr:cNvPr id="479" name="テキスト ボックス 478"/>
        <xdr:cNvSpPr txBox="1"/>
      </xdr:nvSpPr>
      <xdr:spPr>
        <a:xfrm>
          <a:off x="7594111" y="168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26988</xdr:rowOff>
    </xdr:from>
    <xdr:to>
      <xdr:col>36</xdr:col>
      <xdr:colOff>165100</xdr:colOff>
      <xdr:row>97</xdr:row>
      <xdr:rowOff>128588</xdr:rowOff>
    </xdr:to>
    <xdr:sp macro="" textlink="">
      <xdr:nvSpPr>
        <xdr:cNvPr id="480" name="楕円 479"/>
        <xdr:cNvSpPr/>
      </xdr:nvSpPr>
      <xdr:spPr>
        <a:xfrm>
          <a:off x="6921500" y="166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145115</xdr:rowOff>
    </xdr:from>
    <xdr:ext cx="534377" cy="259045"/>
    <xdr:sp macro="" textlink="">
      <xdr:nvSpPr>
        <xdr:cNvPr id="481" name="テキスト ボックス 480"/>
        <xdr:cNvSpPr txBox="1"/>
      </xdr:nvSpPr>
      <xdr:spPr>
        <a:xfrm>
          <a:off x="6705111" y="164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2" name="直線コネクタ 51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39443</xdr:rowOff>
    </xdr:from>
    <xdr:to>
      <xdr:col>81</xdr:col>
      <xdr:colOff>50800</xdr:colOff>
      <xdr:row>39</xdr:row>
      <xdr:rowOff>98878</xdr:rowOff>
    </xdr:to>
    <xdr:cxnSp macro="">
      <xdr:nvCxnSpPr>
        <xdr:cNvPr id="515" name="直線コネクタ 514"/>
        <xdr:cNvCxnSpPr/>
      </xdr:nvCxnSpPr>
      <xdr:spPr>
        <a:xfrm>
          <a:off x="14592300" y="672599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24175</xdr:rowOff>
    </xdr:from>
    <xdr:to>
      <xdr:col>76</xdr:col>
      <xdr:colOff>114300</xdr:colOff>
      <xdr:row>39</xdr:row>
      <xdr:rowOff>39443</xdr:rowOff>
    </xdr:to>
    <xdr:cxnSp macro="">
      <xdr:nvCxnSpPr>
        <xdr:cNvPr id="518" name="直線コネクタ 517"/>
        <xdr:cNvCxnSpPr/>
      </xdr:nvCxnSpPr>
      <xdr:spPr>
        <a:xfrm>
          <a:off x="13703300" y="6539275"/>
          <a:ext cx="889000" cy="18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24175</xdr:rowOff>
    </xdr:from>
    <xdr:to>
      <xdr:col>71</xdr:col>
      <xdr:colOff>177800</xdr:colOff>
      <xdr:row>38</xdr:row>
      <xdr:rowOff>133217</xdr:rowOff>
    </xdr:to>
    <xdr:cxnSp macro="">
      <xdr:nvCxnSpPr>
        <xdr:cNvPr id="521" name="直線コネクタ 520"/>
        <xdr:cNvCxnSpPr/>
      </xdr:nvCxnSpPr>
      <xdr:spPr>
        <a:xfrm flipV="1">
          <a:off x="12814300" y="6539275"/>
          <a:ext cx="889000" cy="10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xdr:cNvSpPr txBox="1"/>
      </xdr:nvSpPr>
      <xdr:spPr>
        <a:xfrm>
          <a:off x="13468428" y="67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59702</xdr:rowOff>
    </xdr:from>
    <xdr:ext cx="469744" cy="259045"/>
    <xdr:sp macro="" textlink="">
      <xdr:nvSpPr>
        <xdr:cNvPr id="525" name="テキスト ボックス 524"/>
        <xdr:cNvSpPr txBox="1"/>
      </xdr:nvSpPr>
      <xdr:spPr>
        <a:xfrm>
          <a:off x="12579428" y="67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1" name="楕円 53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3" name="楕円 53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4" name="テキスト ボックス 533"/>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160093</xdr:rowOff>
    </xdr:from>
    <xdr:to>
      <xdr:col>76</xdr:col>
      <xdr:colOff>165100</xdr:colOff>
      <xdr:row>39</xdr:row>
      <xdr:rowOff>90243</xdr:rowOff>
    </xdr:to>
    <xdr:sp macro="" textlink="">
      <xdr:nvSpPr>
        <xdr:cNvPr id="535" name="楕円 534"/>
        <xdr:cNvSpPr/>
      </xdr:nvSpPr>
      <xdr:spPr>
        <a:xfrm>
          <a:off x="14541500" y="667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81370</xdr:rowOff>
    </xdr:from>
    <xdr:ext cx="469744" cy="259045"/>
    <xdr:sp macro="" textlink="">
      <xdr:nvSpPr>
        <xdr:cNvPr id="536" name="テキスト ボックス 535"/>
        <xdr:cNvSpPr txBox="1"/>
      </xdr:nvSpPr>
      <xdr:spPr>
        <a:xfrm>
          <a:off x="14357428" y="676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144825</xdr:rowOff>
    </xdr:from>
    <xdr:to>
      <xdr:col>72</xdr:col>
      <xdr:colOff>38100</xdr:colOff>
      <xdr:row>38</xdr:row>
      <xdr:rowOff>74975</xdr:rowOff>
    </xdr:to>
    <xdr:sp macro="" textlink="">
      <xdr:nvSpPr>
        <xdr:cNvPr id="537" name="楕円 536"/>
        <xdr:cNvSpPr/>
      </xdr:nvSpPr>
      <xdr:spPr>
        <a:xfrm>
          <a:off x="13652500" y="648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91502</xdr:rowOff>
    </xdr:from>
    <xdr:ext cx="534377" cy="259045"/>
    <xdr:sp macro="" textlink="">
      <xdr:nvSpPr>
        <xdr:cNvPr id="538" name="テキスト ボックス 537"/>
        <xdr:cNvSpPr txBox="1"/>
      </xdr:nvSpPr>
      <xdr:spPr>
        <a:xfrm>
          <a:off x="13436111" y="626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82417</xdr:rowOff>
    </xdr:from>
    <xdr:to>
      <xdr:col>67</xdr:col>
      <xdr:colOff>101600</xdr:colOff>
      <xdr:row>39</xdr:row>
      <xdr:rowOff>12567</xdr:rowOff>
    </xdr:to>
    <xdr:sp macro="" textlink="">
      <xdr:nvSpPr>
        <xdr:cNvPr id="539" name="楕円 538"/>
        <xdr:cNvSpPr/>
      </xdr:nvSpPr>
      <xdr:spPr>
        <a:xfrm>
          <a:off x="12763500" y="659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29094</xdr:rowOff>
    </xdr:from>
    <xdr:ext cx="469744" cy="259045"/>
    <xdr:sp macro="" textlink="">
      <xdr:nvSpPr>
        <xdr:cNvPr id="540" name="テキスト ボックス 539"/>
        <xdr:cNvSpPr txBox="1"/>
      </xdr:nvSpPr>
      <xdr:spPr>
        <a:xfrm>
          <a:off x="12579428" y="637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108908</xdr:rowOff>
    </xdr:from>
    <xdr:to>
      <xdr:col>85</xdr:col>
      <xdr:colOff>127000</xdr:colOff>
      <xdr:row>77</xdr:row>
      <xdr:rowOff>114050</xdr:rowOff>
    </xdr:to>
    <xdr:cxnSp macro="">
      <xdr:nvCxnSpPr>
        <xdr:cNvPr id="622" name="直線コネクタ 621"/>
        <xdr:cNvCxnSpPr/>
      </xdr:nvCxnSpPr>
      <xdr:spPr>
        <a:xfrm flipV="1">
          <a:off x="15481300" y="13310558"/>
          <a:ext cx="8382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114050</xdr:rowOff>
    </xdr:from>
    <xdr:to>
      <xdr:col>81</xdr:col>
      <xdr:colOff>50800</xdr:colOff>
      <xdr:row>77</xdr:row>
      <xdr:rowOff>121785</xdr:rowOff>
    </xdr:to>
    <xdr:cxnSp macro="">
      <xdr:nvCxnSpPr>
        <xdr:cNvPr id="625" name="直線コネクタ 624"/>
        <xdr:cNvCxnSpPr/>
      </xdr:nvCxnSpPr>
      <xdr:spPr>
        <a:xfrm flipV="1">
          <a:off x="14592300" y="13315700"/>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113182</xdr:rowOff>
    </xdr:from>
    <xdr:to>
      <xdr:col>76</xdr:col>
      <xdr:colOff>114300</xdr:colOff>
      <xdr:row>77</xdr:row>
      <xdr:rowOff>121785</xdr:rowOff>
    </xdr:to>
    <xdr:cxnSp macro="">
      <xdr:nvCxnSpPr>
        <xdr:cNvPr id="628" name="直線コネクタ 627"/>
        <xdr:cNvCxnSpPr/>
      </xdr:nvCxnSpPr>
      <xdr:spPr>
        <a:xfrm>
          <a:off x="13703300" y="13314832"/>
          <a:ext cx="889000" cy="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100185</xdr:rowOff>
    </xdr:from>
    <xdr:to>
      <xdr:col>71</xdr:col>
      <xdr:colOff>177800</xdr:colOff>
      <xdr:row>77</xdr:row>
      <xdr:rowOff>113182</xdr:rowOff>
    </xdr:to>
    <xdr:cxnSp macro="">
      <xdr:nvCxnSpPr>
        <xdr:cNvPr id="631" name="直線コネクタ 630"/>
        <xdr:cNvCxnSpPr/>
      </xdr:nvCxnSpPr>
      <xdr:spPr>
        <a:xfrm>
          <a:off x="12814300" y="13301835"/>
          <a:ext cx="889000" cy="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58108</xdr:rowOff>
    </xdr:from>
    <xdr:to>
      <xdr:col>85</xdr:col>
      <xdr:colOff>177800</xdr:colOff>
      <xdr:row>77</xdr:row>
      <xdr:rowOff>159708</xdr:rowOff>
    </xdr:to>
    <xdr:sp macro="" textlink="">
      <xdr:nvSpPr>
        <xdr:cNvPr id="641" name="楕円 640"/>
        <xdr:cNvSpPr/>
      </xdr:nvSpPr>
      <xdr:spPr>
        <a:xfrm>
          <a:off x="16268700" y="132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80985</xdr:rowOff>
    </xdr:from>
    <xdr:ext cx="599010" cy="259045"/>
    <xdr:sp macro="" textlink="">
      <xdr:nvSpPr>
        <xdr:cNvPr id="642" name="公債費該当値テキスト"/>
        <xdr:cNvSpPr txBox="1"/>
      </xdr:nvSpPr>
      <xdr:spPr>
        <a:xfrm>
          <a:off x="16370300" y="1311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63250</xdr:rowOff>
    </xdr:from>
    <xdr:to>
      <xdr:col>81</xdr:col>
      <xdr:colOff>101600</xdr:colOff>
      <xdr:row>77</xdr:row>
      <xdr:rowOff>164850</xdr:rowOff>
    </xdr:to>
    <xdr:sp macro="" textlink="">
      <xdr:nvSpPr>
        <xdr:cNvPr id="643" name="楕円 642"/>
        <xdr:cNvSpPr/>
      </xdr:nvSpPr>
      <xdr:spPr>
        <a:xfrm>
          <a:off x="15430500" y="1326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9927</xdr:rowOff>
    </xdr:from>
    <xdr:ext cx="599010" cy="259045"/>
    <xdr:sp macro="" textlink="">
      <xdr:nvSpPr>
        <xdr:cNvPr id="644" name="テキスト ボックス 643"/>
        <xdr:cNvSpPr txBox="1"/>
      </xdr:nvSpPr>
      <xdr:spPr>
        <a:xfrm>
          <a:off x="15181795" y="1304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70985</xdr:rowOff>
    </xdr:from>
    <xdr:to>
      <xdr:col>76</xdr:col>
      <xdr:colOff>165100</xdr:colOff>
      <xdr:row>78</xdr:row>
      <xdr:rowOff>1135</xdr:rowOff>
    </xdr:to>
    <xdr:sp macro="" textlink="">
      <xdr:nvSpPr>
        <xdr:cNvPr id="645" name="楕円 644"/>
        <xdr:cNvSpPr/>
      </xdr:nvSpPr>
      <xdr:spPr>
        <a:xfrm>
          <a:off x="14541500" y="1327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17662</xdr:rowOff>
    </xdr:from>
    <xdr:ext cx="534377" cy="259045"/>
    <xdr:sp macro="" textlink="">
      <xdr:nvSpPr>
        <xdr:cNvPr id="646" name="テキスト ボックス 645"/>
        <xdr:cNvSpPr txBox="1"/>
      </xdr:nvSpPr>
      <xdr:spPr>
        <a:xfrm>
          <a:off x="14325111" y="1304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62382</xdr:rowOff>
    </xdr:from>
    <xdr:to>
      <xdr:col>72</xdr:col>
      <xdr:colOff>38100</xdr:colOff>
      <xdr:row>77</xdr:row>
      <xdr:rowOff>163982</xdr:rowOff>
    </xdr:to>
    <xdr:sp macro="" textlink="">
      <xdr:nvSpPr>
        <xdr:cNvPr id="647" name="楕円 646"/>
        <xdr:cNvSpPr/>
      </xdr:nvSpPr>
      <xdr:spPr>
        <a:xfrm>
          <a:off x="13652500" y="132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9059</xdr:rowOff>
    </xdr:from>
    <xdr:ext cx="599010" cy="259045"/>
    <xdr:sp macro="" textlink="">
      <xdr:nvSpPr>
        <xdr:cNvPr id="648" name="テキスト ボックス 647"/>
        <xdr:cNvSpPr txBox="1"/>
      </xdr:nvSpPr>
      <xdr:spPr>
        <a:xfrm>
          <a:off x="13403795" y="1303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49385</xdr:rowOff>
    </xdr:from>
    <xdr:to>
      <xdr:col>67</xdr:col>
      <xdr:colOff>101600</xdr:colOff>
      <xdr:row>77</xdr:row>
      <xdr:rowOff>150985</xdr:rowOff>
    </xdr:to>
    <xdr:sp macro="" textlink="">
      <xdr:nvSpPr>
        <xdr:cNvPr id="649" name="楕円 648"/>
        <xdr:cNvSpPr/>
      </xdr:nvSpPr>
      <xdr:spPr>
        <a:xfrm>
          <a:off x="12763500" y="132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167512</xdr:rowOff>
    </xdr:from>
    <xdr:ext cx="599010" cy="259045"/>
    <xdr:sp macro="" textlink="">
      <xdr:nvSpPr>
        <xdr:cNvPr id="650" name="テキスト ボックス 649"/>
        <xdr:cNvSpPr txBox="1"/>
      </xdr:nvSpPr>
      <xdr:spPr>
        <a:xfrm>
          <a:off x="12514795" y="1302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7148</xdr:rowOff>
    </xdr:from>
    <xdr:to>
      <xdr:col>85</xdr:col>
      <xdr:colOff>127000</xdr:colOff>
      <xdr:row>98</xdr:row>
      <xdr:rowOff>21710</xdr:rowOff>
    </xdr:to>
    <xdr:cxnSp macro="">
      <xdr:nvCxnSpPr>
        <xdr:cNvPr id="677" name="直線コネクタ 676"/>
        <xdr:cNvCxnSpPr/>
      </xdr:nvCxnSpPr>
      <xdr:spPr>
        <a:xfrm flipV="1">
          <a:off x="15481300" y="16809248"/>
          <a:ext cx="8382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21710</xdr:rowOff>
    </xdr:from>
    <xdr:to>
      <xdr:col>81</xdr:col>
      <xdr:colOff>50800</xdr:colOff>
      <xdr:row>98</xdr:row>
      <xdr:rowOff>89057</xdr:rowOff>
    </xdr:to>
    <xdr:cxnSp macro="">
      <xdr:nvCxnSpPr>
        <xdr:cNvPr id="680" name="直線コネクタ 679"/>
        <xdr:cNvCxnSpPr/>
      </xdr:nvCxnSpPr>
      <xdr:spPr>
        <a:xfrm flipV="1">
          <a:off x="14592300" y="16823810"/>
          <a:ext cx="889000" cy="6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55352</xdr:rowOff>
    </xdr:from>
    <xdr:to>
      <xdr:col>76</xdr:col>
      <xdr:colOff>114300</xdr:colOff>
      <xdr:row>98</xdr:row>
      <xdr:rowOff>89057</xdr:rowOff>
    </xdr:to>
    <xdr:cxnSp macro="">
      <xdr:nvCxnSpPr>
        <xdr:cNvPr id="683" name="直線コネクタ 682"/>
        <xdr:cNvCxnSpPr/>
      </xdr:nvCxnSpPr>
      <xdr:spPr>
        <a:xfrm>
          <a:off x="13703300" y="16857452"/>
          <a:ext cx="889000" cy="3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55352</xdr:rowOff>
    </xdr:from>
    <xdr:to>
      <xdr:col>71</xdr:col>
      <xdr:colOff>177800</xdr:colOff>
      <xdr:row>98</xdr:row>
      <xdr:rowOff>95946</xdr:rowOff>
    </xdr:to>
    <xdr:cxnSp macro="">
      <xdr:nvCxnSpPr>
        <xdr:cNvPr id="686" name="直線コネクタ 685"/>
        <xdr:cNvCxnSpPr/>
      </xdr:nvCxnSpPr>
      <xdr:spPr>
        <a:xfrm flipV="1">
          <a:off x="12814300" y="16857452"/>
          <a:ext cx="889000" cy="4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127798</xdr:rowOff>
    </xdr:from>
    <xdr:to>
      <xdr:col>85</xdr:col>
      <xdr:colOff>177800</xdr:colOff>
      <xdr:row>98</xdr:row>
      <xdr:rowOff>57948</xdr:rowOff>
    </xdr:to>
    <xdr:sp macro="" textlink="">
      <xdr:nvSpPr>
        <xdr:cNvPr id="696" name="楕円 695"/>
        <xdr:cNvSpPr/>
      </xdr:nvSpPr>
      <xdr:spPr>
        <a:xfrm>
          <a:off x="16268700" y="167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150675</xdr:rowOff>
    </xdr:from>
    <xdr:ext cx="534377" cy="259045"/>
    <xdr:sp macro="" textlink="">
      <xdr:nvSpPr>
        <xdr:cNvPr id="697" name="積立金該当値テキスト"/>
        <xdr:cNvSpPr txBox="1"/>
      </xdr:nvSpPr>
      <xdr:spPr>
        <a:xfrm>
          <a:off x="16370300" y="1660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142360</xdr:rowOff>
    </xdr:from>
    <xdr:to>
      <xdr:col>81</xdr:col>
      <xdr:colOff>101600</xdr:colOff>
      <xdr:row>98</xdr:row>
      <xdr:rowOff>72510</xdr:rowOff>
    </xdr:to>
    <xdr:sp macro="" textlink="">
      <xdr:nvSpPr>
        <xdr:cNvPr id="698" name="楕円 697"/>
        <xdr:cNvSpPr/>
      </xdr:nvSpPr>
      <xdr:spPr>
        <a:xfrm>
          <a:off x="15430500" y="1677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89037</xdr:rowOff>
    </xdr:from>
    <xdr:ext cx="534377" cy="259045"/>
    <xdr:sp macro="" textlink="">
      <xdr:nvSpPr>
        <xdr:cNvPr id="699" name="テキスト ボックス 698"/>
        <xdr:cNvSpPr txBox="1"/>
      </xdr:nvSpPr>
      <xdr:spPr>
        <a:xfrm>
          <a:off x="15214111" y="1654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38257</xdr:rowOff>
    </xdr:from>
    <xdr:to>
      <xdr:col>76</xdr:col>
      <xdr:colOff>165100</xdr:colOff>
      <xdr:row>98</xdr:row>
      <xdr:rowOff>139857</xdr:rowOff>
    </xdr:to>
    <xdr:sp macro="" textlink="">
      <xdr:nvSpPr>
        <xdr:cNvPr id="700" name="楕円 699"/>
        <xdr:cNvSpPr/>
      </xdr:nvSpPr>
      <xdr:spPr>
        <a:xfrm>
          <a:off x="14541500" y="16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130984</xdr:rowOff>
    </xdr:from>
    <xdr:ext cx="534377" cy="259045"/>
    <xdr:sp macro="" textlink="">
      <xdr:nvSpPr>
        <xdr:cNvPr id="701" name="テキスト ボックス 700"/>
        <xdr:cNvSpPr txBox="1"/>
      </xdr:nvSpPr>
      <xdr:spPr>
        <a:xfrm>
          <a:off x="14325111" y="1693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4552</xdr:rowOff>
    </xdr:from>
    <xdr:to>
      <xdr:col>72</xdr:col>
      <xdr:colOff>38100</xdr:colOff>
      <xdr:row>98</xdr:row>
      <xdr:rowOff>106152</xdr:rowOff>
    </xdr:to>
    <xdr:sp macro="" textlink="">
      <xdr:nvSpPr>
        <xdr:cNvPr id="702" name="楕円 701"/>
        <xdr:cNvSpPr/>
      </xdr:nvSpPr>
      <xdr:spPr>
        <a:xfrm>
          <a:off x="13652500" y="1680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97279</xdr:rowOff>
    </xdr:from>
    <xdr:ext cx="534377" cy="259045"/>
    <xdr:sp macro="" textlink="">
      <xdr:nvSpPr>
        <xdr:cNvPr id="703" name="テキスト ボックス 702"/>
        <xdr:cNvSpPr txBox="1"/>
      </xdr:nvSpPr>
      <xdr:spPr>
        <a:xfrm>
          <a:off x="13436111" y="1689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45146</xdr:rowOff>
    </xdr:from>
    <xdr:to>
      <xdr:col>67</xdr:col>
      <xdr:colOff>101600</xdr:colOff>
      <xdr:row>98</xdr:row>
      <xdr:rowOff>146746</xdr:rowOff>
    </xdr:to>
    <xdr:sp macro="" textlink="">
      <xdr:nvSpPr>
        <xdr:cNvPr id="704" name="楕円 703"/>
        <xdr:cNvSpPr/>
      </xdr:nvSpPr>
      <xdr:spPr>
        <a:xfrm>
          <a:off x="12763500" y="1684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137873</xdr:rowOff>
    </xdr:from>
    <xdr:ext cx="469744" cy="259045"/>
    <xdr:sp macro="" textlink="">
      <xdr:nvSpPr>
        <xdr:cNvPr id="705" name="テキスト ボックス 704"/>
        <xdr:cNvSpPr txBox="1"/>
      </xdr:nvSpPr>
      <xdr:spPr>
        <a:xfrm>
          <a:off x="12579428" y="1693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133025</xdr:rowOff>
    </xdr:from>
    <xdr:to>
      <xdr:col>116</xdr:col>
      <xdr:colOff>63500</xdr:colOff>
      <xdr:row>38</xdr:row>
      <xdr:rowOff>135494</xdr:rowOff>
    </xdr:to>
    <xdr:cxnSp macro="">
      <xdr:nvCxnSpPr>
        <xdr:cNvPr id="732" name="直線コネクタ 731"/>
        <xdr:cNvCxnSpPr/>
      </xdr:nvCxnSpPr>
      <xdr:spPr>
        <a:xfrm>
          <a:off x="21323300" y="6648125"/>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133025</xdr:rowOff>
    </xdr:from>
    <xdr:to>
      <xdr:col>111</xdr:col>
      <xdr:colOff>177800</xdr:colOff>
      <xdr:row>38</xdr:row>
      <xdr:rowOff>139471</xdr:rowOff>
    </xdr:to>
    <xdr:cxnSp macro="">
      <xdr:nvCxnSpPr>
        <xdr:cNvPr id="735" name="直線コネクタ 734"/>
        <xdr:cNvCxnSpPr/>
      </xdr:nvCxnSpPr>
      <xdr:spPr>
        <a:xfrm flipV="1">
          <a:off x="20434300" y="6648125"/>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135768</xdr:rowOff>
    </xdr:from>
    <xdr:to>
      <xdr:col>107</xdr:col>
      <xdr:colOff>50800</xdr:colOff>
      <xdr:row>38</xdr:row>
      <xdr:rowOff>139471</xdr:rowOff>
    </xdr:to>
    <xdr:cxnSp macro="">
      <xdr:nvCxnSpPr>
        <xdr:cNvPr id="738" name="直線コネクタ 737"/>
        <xdr:cNvCxnSpPr/>
      </xdr:nvCxnSpPr>
      <xdr:spPr>
        <a:xfrm>
          <a:off x="19545300" y="6650868"/>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135768</xdr:rowOff>
    </xdr:from>
    <xdr:to>
      <xdr:col>102</xdr:col>
      <xdr:colOff>114300</xdr:colOff>
      <xdr:row>38</xdr:row>
      <xdr:rowOff>139471</xdr:rowOff>
    </xdr:to>
    <xdr:cxnSp macro="">
      <xdr:nvCxnSpPr>
        <xdr:cNvPr id="741" name="直線コネクタ 740"/>
        <xdr:cNvCxnSpPr/>
      </xdr:nvCxnSpPr>
      <xdr:spPr>
        <a:xfrm flipV="1">
          <a:off x="18656300" y="6650868"/>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84694</xdr:rowOff>
    </xdr:from>
    <xdr:to>
      <xdr:col>116</xdr:col>
      <xdr:colOff>114300</xdr:colOff>
      <xdr:row>39</xdr:row>
      <xdr:rowOff>14844</xdr:rowOff>
    </xdr:to>
    <xdr:sp macro="" textlink="">
      <xdr:nvSpPr>
        <xdr:cNvPr id="751" name="楕円 750"/>
        <xdr:cNvSpPr/>
      </xdr:nvSpPr>
      <xdr:spPr>
        <a:xfrm>
          <a:off x="22110700" y="65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171071</xdr:rowOff>
    </xdr:from>
    <xdr:ext cx="313932" cy="259045"/>
    <xdr:sp macro="" textlink="">
      <xdr:nvSpPr>
        <xdr:cNvPr id="752" name="投資及び出資金該当値テキスト"/>
        <xdr:cNvSpPr txBox="1"/>
      </xdr:nvSpPr>
      <xdr:spPr>
        <a:xfrm>
          <a:off x="22212300" y="6514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82225</xdr:rowOff>
    </xdr:from>
    <xdr:to>
      <xdr:col>112</xdr:col>
      <xdr:colOff>38100</xdr:colOff>
      <xdr:row>39</xdr:row>
      <xdr:rowOff>12375</xdr:rowOff>
    </xdr:to>
    <xdr:sp macro="" textlink="">
      <xdr:nvSpPr>
        <xdr:cNvPr id="753" name="楕円 752"/>
        <xdr:cNvSpPr/>
      </xdr:nvSpPr>
      <xdr:spPr>
        <a:xfrm>
          <a:off x="21272500" y="65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3502</xdr:rowOff>
    </xdr:from>
    <xdr:ext cx="378565" cy="259045"/>
    <xdr:sp macro="" textlink="">
      <xdr:nvSpPr>
        <xdr:cNvPr id="754" name="テキスト ボックス 753"/>
        <xdr:cNvSpPr txBox="1"/>
      </xdr:nvSpPr>
      <xdr:spPr>
        <a:xfrm>
          <a:off x="21134017" y="6690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88671</xdr:rowOff>
    </xdr:from>
    <xdr:to>
      <xdr:col>107</xdr:col>
      <xdr:colOff>101600</xdr:colOff>
      <xdr:row>39</xdr:row>
      <xdr:rowOff>18821</xdr:rowOff>
    </xdr:to>
    <xdr:sp macro="" textlink="">
      <xdr:nvSpPr>
        <xdr:cNvPr id="755" name="楕円 754"/>
        <xdr:cNvSpPr/>
      </xdr:nvSpPr>
      <xdr:spPr>
        <a:xfrm>
          <a:off x="20383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9948</xdr:rowOff>
    </xdr:from>
    <xdr:ext cx="249299" cy="259045"/>
    <xdr:sp macro="" textlink="">
      <xdr:nvSpPr>
        <xdr:cNvPr id="756" name="テキスト ボックス 755"/>
        <xdr:cNvSpPr txBox="1"/>
      </xdr:nvSpPr>
      <xdr:spPr>
        <a:xfrm>
          <a:off x="20309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84968</xdr:rowOff>
    </xdr:from>
    <xdr:to>
      <xdr:col>102</xdr:col>
      <xdr:colOff>165100</xdr:colOff>
      <xdr:row>39</xdr:row>
      <xdr:rowOff>15118</xdr:rowOff>
    </xdr:to>
    <xdr:sp macro="" textlink="">
      <xdr:nvSpPr>
        <xdr:cNvPr id="757" name="楕円 756"/>
        <xdr:cNvSpPr/>
      </xdr:nvSpPr>
      <xdr:spPr>
        <a:xfrm>
          <a:off x="19494500" y="66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6245</xdr:rowOff>
    </xdr:from>
    <xdr:ext cx="313932" cy="259045"/>
    <xdr:sp macro="" textlink="">
      <xdr:nvSpPr>
        <xdr:cNvPr id="758" name="テキスト ボックス 757"/>
        <xdr:cNvSpPr txBox="1"/>
      </xdr:nvSpPr>
      <xdr:spPr>
        <a:xfrm>
          <a:off x="19388333" y="6692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88671</xdr:rowOff>
    </xdr:from>
    <xdr:to>
      <xdr:col>98</xdr:col>
      <xdr:colOff>38100</xdr:colOff>
      <xdr:row>39</xdr:row>
      <xdr:rowOff>18821</xdr:rowOff>
    </xdr:to>
    <xdr:sp macro="" textlink="">
      <xdr:nvSpPr>
        <xdr:cNvPr id="759" name="楕円 758"/>
        <xdr:cNvSpPr/>
      </xdr:nvSpPr>
      <xdr:spPr>
        <a:xfrm>
          <a:off x="18605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9948</xdr:rowOff>
    </xdr:from>
    <xdr:ext cx="249299" cy="259045"/>
    <xdr:sp macro="" textlink="">
      <xdr:nvSpPr>
        <xdr:cNvPr id="760" name="テキスト ボックス 759"/>
        <xdr:cNvSpPr txBox="1"/>
      </xdr:nvSpPr>
      <xdr:spPr>
        <a:xfrm>
          <a:off x="18531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103026</xdr:rowOff>
    </xdr:from>
    <xdr:to>
      <xdr:col>116</xdr:col>
      <xdr:colOff>63500</xdr:colOff>
      <xdr:row>54</xdr:row>
      <xdr:rowOff>165271</xdr:rowOff>
    </xdr:to>
    <xdr:cxnSp macro="">
      <xdr:nvCxnSpPr>
        <xdr:cNvPr id="791" name="直線コネクタ 790"/>
        <xdr:cNvCxnSpPr/>
      </xdr:nvCxnSpPr>
      <xdr:spPr>
        <a:xfrm>
          <a:off x="21323300" y="9361326"/>
          <a:ext cx="838200" cy="6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19158</xdr:rowOff>
    </xdr:from>
    <xdr:ext cx="469744" cy="259045"/>
    <xdr:sp macro="" textlink="">
      <xdr:nvSpPr>
        <xdr:cNvPr id="792" name="貸付金平均値テキスト"/>
        <xdr:cNvSpPr txBox="1"/>
      </xdr:nvSpPr>
      <xdr:spPr>
        <a:xfrm>
          <a:off x="22212300" y="996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11031</xdr:rowOff>
    </xdr:from>
    <xdr:to>
      <xdr:col>111</xdr:col>
      <xdr:colOff>177800</xdr:colOff>
      <xdr:row>54</xdr:row>
      <xdr:rowOff>103026</xdr:rowOff>
    </xdr:to>
    <xdr:cxnSp macro="">
      <xdr:nvCxnSpPr>
        <xdr:cNvPr id="794" name="直線コネクタ 793"/>
        <xdr:cNvCxnSpPr/>
      </xdr:nvCxnSpPr>
      <xdr:spPr>
        <a:xfrm>
          <a:off x="20434300" y="9269331"/>
          <a:ext cx="889000" cy="9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6" name="テキスト ボックス 795"/>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11031</xdr:rowOff>
    </xdr:from>
    <xdr:to>
      <xdr:col>107</xdr:col>
      <xdr:colOff>50800</xdr:colOff>
      <xdr:row>54</xdr:row>
      <xdr:rowOff>40945</xdr:rowOff>
    </xdr:to>
    <xdr:cxnSp macro="">
      <xdr:nvCxnSpPr>
        <xdr:cNvPr id="797" name="直線コネクタ 796"/>
        <xdr:cNvCxnSpPr/>
      </xdr:nvCxnSpPr>
      <xdr:spPr>
        <a:xfrm flipV="1">
          <a:off x="19545300" y="9269331"/>
          <a:ext cx="889000" cy="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9" name="テキスト ボックス 798"/>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169385</xdr:rowOff>
    </xdr:from>
    <xdr:to>
      <xdr:col>102</xdr:col>
      <xdr:colOff>114300</xdr:colOff>
      <xdr:row>54</xdr:row>
      <xdr:rowOff>40945</xdr:rowOff>
    </xdr:to>
    <xdr:cxnSp macro="">
      <xdr:nvCxnSpPr>
        <xdr:cNvPr id="800" name="直線コネクタ 799"/>
        <xdr:cNvCxnSpPr/>
      </xdr:nvCxnSpPr>
      <xdr:spPr>
        <a:xfrm>
          <a:off x="18656300" y="9256235"/>
          <a:ext cx="889000" cy="4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96882</xdr:rowOff>
    </xdr:from>
    <xdr:ext cx="469744" cy="259045"/>
    <xdr:sp macro="" textlink="">
      <xdr:nvSpPr>
        <xdr:cNvPr id="804" name="テキスト ボックス 803"/>
        <xdr:cNvSpPr txBox="1"/>
      </xdr:nvSpPr>
      <xdr:spPr>
        <a:xfrm>
          <a:off x="18421428"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114471</xdr:rowOff>
    </xdr:from>
    <xdr:to>
      <xdr:col>116</xdr:col>
      <xdr:colOff>114300</xdr:colOff>
      <xdr:row>55</xdr:row>
      <xdr:rowOff>44621</xdr:rowOff>
    </xdr:to>
    <xdr:sp macro="" textlink="">
      <xdr:nvSpPr>
        <xdr:cNvPr id="810" name="楕円 809"/>
        <xdr:cNvSpPr/>
      </xdr:nvSpPr>
      <xdr:spPr>
        <a:xfrm>
          <a:off x="22110700" y="9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137348</xdr:rowOff>
    </xdr:from>
    <xdr:ext cx="534377" cy="259045"/>
    <xdr:sp macro="" textlink="">
      <xdr:nvSpPr>
        <xdr:cNvPr id="811" name="貸付金該当値テキスト"/>
        <xdr:cNvSpPr txBox="1"/>
      </xdr:nvSpPr>
      <xdr:spPr>
        <a:xfrm>
          <a:off x="22212300" y="922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52226</xdr:rowOff>
    </xdr:from>
    <xdr:to>
      <xdr:col>112</xdr:col>
      <xdr:colOff>38100</xdr:colOff>
      <xdr:row>54</xdr:row>
      <xdr:rowOff>153826</xdr:rowOff>
    </xdr:to>
    <xdr:sp macro="" textlink="">
      <xdr:nvSpPr>
        <xdr:cNvPr id="812" name="楕円 811"/>
        <xdr:cNvSpPr/>
      </xdr:nvSpPr>
      <xdr:spPr>
        <a:xfrm>
          <a:off x="21272500" y="931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170353</xdr:rowOff>
    </xdr:from>
    <xdr:ext cx="534377" cy="259045"/>
    <xdr:sp macro="" textlink="">
      <xdr:nvSpPr>
        <xdr:cNvPr id="813" name="テキスト ボックス 812"/>
        <xdr:cNvSpPr txBox="1"/>
      </xdr:nvSpPr>
      <xdr:spPr>
        <a:xfrm>
          <a:off x="21056111" y="908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131681</xdr:rowOff>
    </xdr:from>
    <xdr:to>
      <xdr:col>107</xdr:col>
      <xdr:colOff>101600</xdr:colOff>
      <xdr:row>54</xdr:row>
      <xdr:rowOff>61831</xdr:rowOff>
    </xdr:to>
    <xdr:sp macro="" textlink="">
      <xdr:nvSpPr>
        <xdr:cNvPr id="814" name="楕円 813"/>
        <xdr:cNvSpPr/>
      </xdr:nvSpPr>
      <xdr:spPr>
        <a:xfrm>
          <a:off x="20383500" y="92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78358</xdr:rowOff>
    </xdr:from>
    <xdr:ext cx="534377" cy="259045"/>
    <xdr:sp macro="" textlink="">
      <xdr:nvSpPr>
        <xdr:cNvPr id="815" name="テキスト ボックス 814"/>
        <xdr:cNvSpPr txBox="1"/>
      </xdr:nvSpPr>
      <xdr:spPr>
        <a:xfrm>
          <a:off x="20167111" y="899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161595</xdr:rowOff>
    </xdr:from>
    <xdr:to>
      <xdr:col>102</xdr:col>
      <xdr:colOff>165100</xdr:colOff>
      <xdr:row>54</xdr:row>
      <xdr:rowOff>91745</xdr:rowOff>
    </xdr:to>
    <xdr:sp macro="" textlink="">
      <xdr:nvSpPr>
        <xdr:cNvPr id="816" name="楕円 815"/>
        <xdr:cNvSpPr/>
      </xdr:nvSpPr>
      <xdr:spPr>
        <a:xfrm>
          <a:off x="19494500" y="924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108272</xdr:rowOff>
    </xdr:from>
    <xdr:ext cx="534377" cy="259045"/>
    <xdr:sp macro="" textlink="">
      <xdr:nvSpPr>
        <xdr:cNvPr id="817" name="テキスト ボックス 816"/>
        <xdr:cNvSpPr txBox="1"/>
      </xdr:nvSpPr>
      <xdr:spPr>
        <a:xfrm>
          <a:off x="19278111" y="902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118585</xdr:rowOff>
    </xdr:from>
    <xdr:to>
      <xdr:col>98</xdr:col>
      <xdr:colOff>38100</xdr:colOff>
      <xdr:row>54</xdr:row>
      <xdr:rowOff>48735</xdr:rowOff>
    </xdr:to>
    <xdr:sp macro="" textlink="">
      <xdr:nvSpPr>
        <xdr:cNvPr id="818" name="楕円 817"/>
        <xdr:cNvSpPr/>
      </xdr:nvSpPr>
      <xdr:spPr>
        <a:xfrm>
          <a:off x="18605500" y="92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65262</xdr:rowOff>
    </xdr:from>
    <xdr:ext cx="534377" cy="259045"/>
    <xdr:sp macro="" textlink="">
      <xdr:nvSpPr>
        <xdr:cNvPr id="819" name="テキスト ボックス 818"/>
        <xdr:cNvSpPr txBox="1"/>
      </xdr:nvSpPr>
      <xdr:spPr>
        <a:xfrm>
          <a:off x="18389111" y="898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23163</xdr:rowOff>
    </xdr:from>
    <xdr:to>
      <xdr:col>116</xdr:col>
      <xdr:colOff>63500</xdr:colOff>
      <xdr:row>76</xdr:row>
      <xdr:rowOff>28666</xdr:rowOff>
    </xdr:to>
    <xdr:cxnSp macro="">
      <xdr:nvCxnSpPr>
        <xdr:cNvPr id="851" name="直線コネクタ 850"/>
        <xdr:cNvCxnSpPr/>
      </xdr:nvCxnSpPr>
      <xdr:spPr>
        <a:xfrm flipV="1">
          <a:off x="21323300" y="13053363"/>
          <a:ext cx="838200"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162299</xdr:rowOff>
    </xdr:from>
    <xdr:to>
      <xdr:col>111</xdr:col>
      <xdr:colOff>177800</xdr:colOff>
      <xdr:row>76</xdr:row>
      <xdr:rowOff>28666</xdr:rowOff>
    </xdr:to>
    <xdr:cxnSp macro="">
      <xdr:nvCxnSpPr>
        <xdr:cNvPr id="854" name="直線コネクタ 853"/>
        <xdr:cNvCxnSpPr/>
      </xdr:nvCxnSpPr>
      <xdr:spPr>
        <a:xfrm>
          <a:off x="20434300" y="13021049"/>
          <a:ext cx="889000" cy="3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162299</xdr:rowOff>
    </xdr:from>
    <xdr:to>
      <xdr:col>107</xdr:col>
      <xdr:colOff>50800</xdr:colOff>
      <xdr:row>76</xdr:row>
      <xdr:rowOff>26347</xdr:rowOff>
    </xdr:to>
    <xdr:cxnSp macro="">
      <xdr:nvCxnSpPr>
        <xdr:cNvPr id="857" name="直線コネクタ 856"/>
        <xdr:cNvCxnSpPr/>
      </xdr:nvCxnSpPr>
      <xdr:spPr>
        <a:xfrm flipV="1">
          <a:off x="19545300" y="13021049"/>
          <a:ext cx="889000" cy="3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168013</xdr:rowOff>
    </xdr:from>
    <xdr:to>
      <xdr:col>102</xdr:col>
      <xdr:colOff>114300</xdr:colOff>
      <xdr:row>76</xdr:row>
      <xdr:rowOff>26347</xdr:rowOff>
    </xdr:to>
    <xdr:cxnSp macro="">
      <xdr:nvCxnSpPr>
        <xdr:cNvPr id="860" name="直線コネクタ 859"/>
        <xdr:cNvCxnSpPr/>
      </xdr:nvCxnSpPr>
      <xdr:spPr>
        <a:xfrm>
          <a:off x="18656300" y="13026763"/>
          <a:ext cx="889000" cy="2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143813</xdr:rowOff>
    </xdr:from>
    <xdr:to>
      <xdr:col>116</xdr:col>
      <xdr:colOff>114300</xdr:colOff>
      <xdr:row>76</xdr:row>
      <xdr:rowOff>73963</xdr:rowOff>
    </xdr:to>
    <xdr:sp macro="" textlink="">
      <xdr:nvSpPr>
        <xdr:cNvPr id="870" name="楕円 869"/>
        <xdr:cNvSpPr/>
      </xdr:nvSpPr>
      <xdr:spPr>
        <a:xfrm>
          <a:off x="22110700" y="130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122240</xdr:rowOff>
    </xdr:from>
    <xdr:ext cx="534377" cy="259045"/>
    <xdr:sp macro="" textlink="">
      <xdr:nvSpPr>
        <xdr:cNvPr id="871" name="繰出金該当値テキスト"/>
        <xdr:cNvSpPr txBox="1"/>
      </xdr:nvSpPr>
      <xdr:spPr>
        <a:xfrm>
          <a:off x="22212300" y="1298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149316</xdr:rowOff>
    </xdr:from>
    <xdr:to>
      <xdr:col>112</xdr:col>
      <xdr:colOff>38100</xdr:colOff>
      <xdr:row>76</xdr:row>
      <xdr:rowOff>79466</xdr:rowOff>
    </xdr:to>
    <xdr:sp macro="" textlink="">
      <xdr:nvSpPr>
        <xdr:cNvPr id="872" name="楕円 871"/>
        <xdr:cNvSpPr/>
      </xdr:nvSpPr>
      <xdr:spPr>
        <a:xfrm>
          <a:off x="21272500" y="1300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70593</xdr:rowOff>
    </xdr:from>
    <xdr:ext cx="534377" cy="259045"/>
    <xdr:sp macro="" textlink="">
      <xdr:nvSpPr>
        <xdr:cNvPr id="873" name="テキスト ボックス 872"/>
        <xdr:cNvSpPr txBox="1"/>
      </xdr:nvSpPr>
      <xdr:spPr>
        <a:xfrm>
          <a:off x="21056111" y="131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111499</xdr:rowOff>
    </xdr:from>
    <xdr:to>
      <xdr:col>107</xdr:col>
      <xdr:colOff>101600</xdr:colOff>
      <xdr:row>76</xdr:row>
      <xdr:rowOff>41649</xdr:rowOff>
    </xdr:to>
    <xdr:sp macro="" textlink="">
      <xdr:nvSpPr>
        <xdr:cNvPr id="874" name="楕円 873"/>
        <xdr:cNvSpPr/>
      </xdr:nvSpPr>
      <xdr:spPr>
        <a:xfrm>
          <a:off x="20383500" y="129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32776</xdr:rowOff>
    </xdr:from>
    <xdr:ext cx="534377" cy="259045"/>
    <xdr:sp macro="" textlink="">
      <xdr:nvSpPr>
        <xdr:cNvPr id="875" name="テキスト ボックス 874"/>
        <xdr:cNvSpPr txBox="1"/>
      </xdr:nvSpPr>
      <xdr:spPr>
        <a:xfrm>
          <a:off x="20167111" y="130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146997</xdr:rowOff>
    </xdr:from>
    <xdr:to>
      <xdr:col>102</xdr:col>
      <xdr:colOff>165100</xdr:colOff>
      <xdr:row>76</xdr:row>
      <xdr:rowOff>77147</xdr:rowOff>
    </xdr:to>
    <xdr:sp macro="" textlink="">
      <xdr:nvSpPr>
        <xdr:cNvPr id="876" name="楕円 875"/>
        <xdr:cNvSpPr/>
      </xdr:nvSpPr>
      <xdr:spPr>
        <a:xfrm>
          <a:off x="19494500" y="1300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68274</xdr:rowOff>
    </xdr:from>
    <xdr:ext cx="534377" cy="259045"/>
    <xdr:sp macro="" textlink="">
      <xdr:nvSpPr>
        <xdr:cNvPr id="877" name="テキスト ボックス 876"/>
        <xdr:cNvSpPr txBox="1"/>
      </xdr:nvSpPr>
      <xdr:spPr>
        <a:xfrm>
          <a:off x="19278111" y="1309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117214</xdr:rowOff>
    </xdr:from>
    <xdr:to>
      <xdr:col>98</xdr:col>
      <xdr:colOff>38100</xdr:colOff>
      <xdr:row>76</xdr:row>
      <xdr:rowOff>47365</xdr:rowOff>
    </xdr:to>
    <xdr:sp macro="" textlink="">
      <xdr:nvSpPr>
        <xdr:cNvPr id="878" name="楕円 877"/>
        <xdr:cNvSpPr/>
      </xdr:nvSpPr>
      <xdr:spPr>
        <a:xfrm>
          <a:off x="18605500" y="129759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38490</xdr:rowOff>
    </xdr:from>
    <xdr:ext cx="534377" cy="259045"/>
    <xdr:sp macro="" textlink="">
      <xdr:nvSpPr>
        <xdr:cNvPr id="879" name="テキスト ボックス 878"/>
        <xdr:cNvSpPr txBox="1"/>
      </xdr:nvSpPr>
      <xdr:spPr>
        <a:xfrm>
          <a:off x="18389111" y="1306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行政改革の推進により職員数を減らしており、類似団体平均を下回っています。他方、職員人件費等から委託料などへシフトしていることにより、物件費は類似団体の平均値を下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維持補修費については、道路の除雪費等により類似団体より上回っています。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貸付金については、中小企業者等に対する金融支援を積極的に行っており、類似団体平均より上回っています。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公債費については、過去に学校、社会教育施設等の建設を集中して実施したことにより公債費が急増し、類似団体平均を上回っています。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35,039
34,708
471.00
23,148,521
22,935,709
137,931
11,677,670
31,751,914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17.4
124.5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102553</xdr:rowOff>
    </xdr:from>
    <xdr:to>
      <xdr:col>24</xdr:col>
      <xdr:colOff>63500</xdr:colOff>
      <xdr:row>35</xdr:row>
      <xdr:rowOff>110934</xdr:rowOff>
    </xdr:to>
    <xdr:cxnSp macro="">
      <xdr:nvCxnSpPr>
        <xdr:cNvPr id="61" name="直線コネクタ 60"/>
        <xdr:cNvCxnSpPr/>
      </xdr:nvCxnSpPr>
      <xdr:spPr>
        <a:xfrm flipV="1">
          <a:off x="3797300" y="6103303"/>
          <a:ext cx="8382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110934</xdr:rowOff>
    </xdr:from>
    <xdr:to>
      <xdr:col>19</xdr:col>
      <xdr:colOff>177800</xdr:colOff>
      <xdr:row>35</xdr:row>
      <xdr:rowOff>113792</xdr:rowOff>
    </xdr:to>
    <xdr:cxnSp macro="">
      <xdr:nvCxnSpPr>
        <xdr:cNvPr id="64" name="直線コネクタ 63"/>
        <xdr:cNvCxnSpPr/>
      </xdr:nvCxnSpPr>
      <xdr:spPr>
        <a:xfrm flipV="1">
          <a:off x="2908300" y="611168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113792</xdr:rowOff>
    </xdr:from>
    <xdr:to>
      <xdr:col>15</xdr:col>
      <xdr:colOff>50800</xdr:colOff>
      <xdr:row>35</xdr:row>
      <xdr:rowOff>141415</xdr:rowOff>
    </xdr:to>
    <xdr:cxnSp macro="">
      <xdr:nvCxnSpPr>
        <xdr:cNvPr id="67" name="直線コネクタ 66"/>
        <xdr:cNvCxnSpPr/>
      </xdr:nvCxnSpPr>
      <xdr:spPr>
        <a:xfrm flipV="1">
          <a:off x="2019300" y="6114542"/>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30163</xdr:rowOff>
    </xdr:from>
    <xdr:to>
      <xdr:col>10</xdr:col>
      <xdr:colOff>114300</xdr:colOff>
      <xdr:row>35</xdr:row>
      <xdr:rowOff>141415</xdr:rowOff>
    </xdr:to>
    <xdr:cxnSp macro="">
      <xdr:nvCxnSpPr>
        <xdr:cNvPr id="70" name="直線コネクタ 69"/>
        <xdr:cNvCxnSpPr/>
      </xdr:nvCxnSpPr>
      <xdr:spPr>
        <a:xfrm>
          <a:off x="1130300" y="6030913"/>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51753</xdr:rowOff>
    </xdr:from>
    <xdr:to>
      <xdr:col>24</xdr:col>
      <xdr:colOff>114300</xdr:colOff>
      <xdr:row>35</xdr:row>
      <xdr:rowOff>153353</xdr:rowOff>
    </xdr:to>
    <xdr:sp macro="" textlink="">
      <xdr:nvSpPr>
        <xdr:cNvPr id="80" name="楕円 79"/>
        <xdr:cNvSpPr/>
      </xdr:nvSpPr>
      <xdr:spPr>
        <a:xfrm>
          <a:off x="4584700" y="605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74630</xdr:rowOff>
    </xdr:from>
    <xdr:ext cx="469744" cy="259045"/>
    <xdr:sp macro="" textlink="">
      <xdr:nvSpPr>
        <xdr:cNvPr id="81" name="議会費該当値テキスト"/>
        <xdr:cNvSpPr txBox="1"/>
      </xdr:nvSpPr>
      <xdr:spPr>
        <a:xfrm>
          <a:off x="4686300" y="590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60134</xdr:rowOff>
    </xdr:from>
    <xdr:to>
      <xdr:col>20</xdr:col>
      <xdr:colOff>38100</xdr:colOff>
      <xdr:row>35</xdr:row>
      <xdr:rowOff>161734</xdr:rowOff>
    </xdr:to>
    <xdr:sp macro="" textlink="">
      <xdr:nvSpPr>
        <xdr:cNvPr id="82" name="楕円 81"/>
        <xdr:cNvSpPr/>
      </xdr:nvSpPr>
      <xdr:spPr>
        <a:xfrm>
          <a:off x="3746500" y="60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6811</xdr:rowOff>
    </xdr:from>
    <xdr:ext cx="469744" cy="259045"/>
    <xdr:sp macro="" textlink="">
      <xdr:nvSpPr>
        <xdr:cNvPr id="83" name="テキスト ボックス 82"/>
        <xdr:cNvSpPr txBox="1"/>
      </xdr:nvSpPr>
      <xdr:spPr>
        <a:xfrm>
          <a:off x="3562428" y="583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62992</xdr:rowOff>
    </xdr:from>
    <xdr:to>
      <xdr:col>15</xdr:col>
      <xdr:colOff>101600</xdr:colOff>
      <xdr:row>35</xdr:row>
      <xdr:rowOff>164592</xdr:rowOff>
    </xdr:to>
    <xdr:sp macro="" textlink="">
      <xdr:nvSpPr>
        <xdr:cNvPr id="84" name="楕円 83"/>
        <xdr:cNvSpPr/>
      </xdr:nvSpPr>
      <xdr:spPr>
        <a:xfrm>
          <a:off x="2857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9669</xdr:rowOff>
    </xdr:from>
    <xdr:ext cx="469744" cy="259045"/>
    <xdr:sp macro="" textlink="">
      <xdr:nvSpPr>
        <xdr:cNvPr id="85" name="テキスト ボックス 84"/>
        <xdr:cNvSpPr txBox="1"/>
      </xdr:nvSpPr>
      <xdr:spPr>
        <a:xfrm>
          <a:off x="2673428" y="583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90615</xdr:rowOff>
    </xdr:from>
    <xdr:to>
      <xdr:col>10</xdr:col>
      <xdr:colOff>165100</xdr:colOff>
      <xdr:row>36</xdr:row>
      <xdr:rowOff>20765</xdr:rowOff>
    </xdr:to>
    <xdr:sp macro="" textlink="">
      <xdr:nvSpPr>
        <xdr:cNvPr id="86" name="楕円 85"/>
        <xdr:cNvSpPr/>
      </xdr:nvSpPr>
      <xdr:spPr>
        <a:xfrm>
          <a:off x="1968500" y="609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37292</xdr:rowOff>
    </xdr:from>
    <xdr:ext cx="469744" cy="259045"/>
    <xdr:sp macro="" textlink="">
      <xdr:nvSpPr>
        <xdr:cNvPr id="87" name="テキスト ボックス 86"/>
        <xdr:cNvSpPr txBox="1"/>
      </xdr:nvSpPr>
      <xdr:spPr>
        <a:xfrm>
          <a:off x="1784428" y="586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150813</xdr:rowOff>
    </xdr:from>
    <xdr:to>
      <xdr:col>6</xdr:col>
      <xdr:colOff>38100</xdr:colOff>
      <xdr:row>35</xdr:row>
      <xdr:rowOff>80963</xdr:rowOff>
    </xdr:to>
    <xdr:sp macro="" textlink="">
      <xdr:nvSpPr>
        <xdr:cNvPr id="88" name="楕円 87"/>
        <xdr:cNvSpPr/>
      </xdr:nvSpPr>
      <xdr:spPr>
        <a:xfrm>
          <a:off x="1079500" y="598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97490</xdr:rowOff>
    </xdr:from>
    <xdr:ext cx="469744" cy="259045"/>
    <xdr:sp macro="" textlink="">
      <xdr:nvSpPr>
        <xdr:cNvPr id="89" name="テキスト ボックス 88"/>
        <xdr:cNvSpPr txBox="1"/>
      </xdr:nvSpPr>
      <xdr:spPr>
        <a:xfrm>
          <a:off x="895428" y="575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16184</xdr:rowOff>
    </xdr:from>
    <xdr:to>
      <xdr:col>24</xdr:col>
      <xdr:colOff>63500</xdr:colOff>
      <xdr:row>58</xdr:row>
      <xdr:rowOff>25521</xdr:rowOff>
    </xdr:to>
    <xdr:cxnSp macro="">
      <xdr:nvCxnSpPr>
        <xdr:cNvPr id="120" name="直線コネクタ 119"/>
        <xdr:cNvCxnSpPr/>
      </xdr:nvCxnSpPr>
      <xdr:spPr>
        <a:xfrm flipV="1">
          <a:off x="3797300" y="9960284"/>
          <a:ext cx="838200" cy="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25521</xdr:rowOff>
    </xdr:from>
    <xdr:to>
      <xdr:col>19</xdr:col>
      <xdr:colOff>177800</xdr:colOff>
      <xdr:row>58</xdr:row>
      <xdr:rowOff>56287</xdr:rowOff>
    </xdr:to>
    <xdr:cxnSp macro="">
      <xdr:nvCxnSpPr>
        <xdr:cNvPr id="123" name="直線コネクタ 122"/>
        <xdr:cNvCxnSpPr/>
      </xdr:nvCxnSpPr>
      <xdr:spPr>
        <a:xfrm flipV="1">
          <a:off x="2908300" y="9969621"/>
          <a:ext cx="8890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50944</xdr:rowOff>
    </xdr:from>
    <xdr:to>
      <xdr:col>15</xdr:col>
      <xdr:colOff>50800</xdr:colOff>
      <xdr:row>58</xdr:row>
      <xdr:rowOff>56287</xdr:rowOff>
    </xdr:to>
    <xdr:cxnSp macro="">
      <xdr:nvCxnSpPr>
        <xdr:cNvPr id="126" name="直線コネクタ 125"/>
        <xdr:cNvCxnSpPr/>
      </xdr:nvCxnSpPr>
      <xdr:spPr>
        <a:xfrm>
          <a:off x="2019300" y="9995044"/>
          <a:ext cx="889000" cy="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50944</xdr:rowOff>
    </xdr:from>
    <xdr:to>
      <xdr:col>10</xdr:col>
      <xdr:colOff>114300</xdr:colOff>
      <xdr:row>58</xdr:row>
      <xdr:rowOff>72282</xdr:rowOff>
    </xdr:to>
    <xdr:cxnSp macro="">
      <xdr:nvCxnSpPr>
        <xdr:cNvPr id="129" name="直線コネクタ 128"/>
        <xdr:cNvCxnSpPr/>
      </xdr:nvCxnSpPr>
      <xdr:spPr>
        <a:xfrm flipV="1">
          <a:off x="1130300" y="9995044"/>
          <a:ext cx="889000" cy="2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136834</xdr:rowOff>
    </xdr:from>
    <xdr:to>
      <xdr:col>24</xdr:col>
      <xdr:colOff>114300</xdr:colOff>
      <xdr:row>58</xdr:row>
      <xdr:rowOff>66984</xdr:rowOff>
    </xdr:to>
    <xdr:sp macro="" textlink="">
      <xdr:nvSpPr>
        <xdr:cNvPr id="139" name="楕円 138"/>
        <xdr:cNvSpPr/>
      </xdr:nvSpPr>
      <xdr:spPr>
        <a:xfrm>
          <a:off x="4584700" y="990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115261</xdr:rowOff>
    </xdr:from>
    <xdr:ext cx="534377" cy="259045"/>
    <xdr:sp macro="" textlink="">
      <xdr:nvSpPr>
        <xdr:cNvPr id="140" name="総務費該当値テキスト"/>
        <xdr:cNvSpPr txBox="1"/>
      </xdr:nvSpPr>
      <xdr:spPr>
        <a:xfrm>
          <a:off x="4686300" y="988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146171</xdr:rowOff>
    </xdr:from>
    <xdr:to>
      <xdr:col>20</xdr:col>
      <xdr:colOff>38100</xdr:colOff>
      <xdr:row>58</xdr:row>
      <xdr:rowOff>76321</xdr:rowOff>
    </xdr:to>
    <xdr:sp macro="" textlink="">
      <xdr:nvSpPr>
        <xdr:cNvPr id="141" name="楕円 140"/>
        <xdr:cNvSpPr/>
      </xdr:nvSpPr>
      <xdr:spPr>
        <a:xfrm>
          <a:off x="3746500" y="99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67448</xdr:rowOff>
    </xdr:from>
    <xdr:ext cx="534377" cy="259045"/>
    <xdr:sp macro="" textlink="">
      <xdr:nvSpPr>
        <xdr:cNvPr id="142" name="テキスト ボックス 141"/>
        <xdr:cNvSpPr txBox="1"/>
      </xdr:nvSpPr>
      <xdr:spPr>
        <a:xfrm>
          <a:off x="3530111" y="1001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5487</xdr:rowOff>
    </xdr:from>
    <xdr:to>
      <xdr:col>15</xdr:col>
      <xdr:colOff>101600</xdr:colOff>
      <xdr:row>58</xdr:row>
      <xdr:rowOff>107087</xdr:rowOff>
    </xdr:to>
    <xdr:sp macro="" textlink="">
      <xdr:nvSpPr>
        <xdr:cNvPr id="143" name="楕円 142"/>
        <xdr:cNvSpPr/>
      </xdr:nvSpPr>
      <xdr:spPr>
        <a:xfrm>
          <a:off x="2857500" y="99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98214</xdr:rowOff>
    </xdr:from>
    <xdr:ext cx="534377" cy="259045"/>
    <xdr:sp macro="" textlink="">
      <xdr:nvSpPr>
        <xdr:cNvPr id="144" name="テキスト ボックス 143"/>
        <xdr:cNvSpPr txBox="1"/>
      </xdr:nvSpPr>
      <xdr:spPr>
        <a:xfrm>
          <a:off x="2641111" y="1004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144</xdr:rowOff>
    </xdr:from>
    <xdr:to>
      <xdr:col>10</xdr:col>
      <xdr:colOff>165100</xdr:colOff>
      <xdr:row>58</xdr:row>
      <xdr:rowOff>101744</xdr:rowOff>
    </xdr:to>
    <xdr:sp macro="" textlink="">
      <xdr:nvSpPr>
        <xdr:cNvPr id="145" name="楕円 144"/>
        <xdr:cNvSpPr/>
      </xdr:nvSpPr>
      <xdr:spPr>
        <a:xfrm>
          <a:off x="1968500" y="994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92871</xdr:rowOff>
    </xdr:from>
    <xdr:ext cx="534377" cy="259045"/>
    <xdr:sp macro="" textlink="">
      <xdr:nvSpPr>
        <xdr:cNvPr id="146" name="テキスト ボックス 145"/>
        <xdr:cNvSpPr txBox="1"/>
      </xdr:nvSpPr>
      <xdr:spPr>
        <a:xfrm>
          <a:off x="1752111" y="1003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21482</xdr:rowOff>
    </xdr:from>
    <xdr:to>
      <xdr:col>6</xdr:col>
      <xdr:colOff>38100</xdr:colOff>
      <xdr:row>58</xdr:row>
      <xdr:rowOff>123082</xdr:rowOff>
    </xdr:to>
    <xdr:sp macro="" textlink="">
      <xdr:nvSpPr>
        <xdr:cNvPr id="147" name="楕円 146"/>
        <xdr:cNvSpPr/>
      </xdr:nvSpPr>
      <xdr:spPr>
        <a:xfrm>
          <a:off x="1079500" y="996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114209</xdr:rowOff>
    </xdr:from>
    <xdr:ext cx="534377" cy="259045"/>
    <xdr:sp macro="" textlink="">
      <xdr:nvSpPr>
        <xdr:cNvPr id="148" name="テキスト ボックス 147"/>
        <xdr:cNvSpPr txBox="1"/>
      </xdr:nvSpPr>
      <xdr:spPr>
        <a:xfrm>
          <a:off x="863111" y="1005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42118</xdr:rowOff>
    </xdr:from>
    <xdr:to>
      <xdr:col>24</xdr:col>
      <xdr:colOff>63500</xdr:colOff>
      <xdr:row>75</xdr:row>
      <xdr:rowOff>91564</xdr:rowOff>
    </xdr:to>
    <xdr:cxnSp macro="">
      <xdr:nvCxnSpPr>
        <xdr:cNvPr id="178" name="直線コネクタ 177"/>
        <xdr:cNvCxnSpPr/>
      </xdr:nvCxnSpPr>
      <xdr:spPr>
        <a:xfrm>
          <a:off x="3797300" y="12900868"/>
          <a:ext cx="838200" cy="4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42118</xdr:rowOff>
    </xdr:from>
    <xdr:to>
      <xdr:col>19</xdr:col>
      <xdr:colOff>177800</xdr:colOff>
      <xdr:row>76</xdr:row>
      <xdr:rowOff>64925</xdr:rowOff>
    </xdr:to>
    <xdr:cxnSp macro="">
      <xdr:nvCxnSpPr>
        <xdr:cNvPr id="181" name="直線コネクタ 180"/>
        <xdr:cNvCxnSpPr/>
      </xdr:nvCxnSpPr>
      <xdr:spPr>
        <a:xfrm flipV="1">
          <a:off x="2908300" y="12900868"/>
          <a:ext cx="889000" cy="19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61495</xdr:rowOff>
    </xdr:from>
    <xdr:to>
      <xdr:col>15</xdr:col>
      <xdr:colOff>50800</xdr:colOff>
      <xdr:row>76</xdr:row>
      <xdr:rowOff>64925</xdr:rowOff>
    </xdr:to>
    <xdr:cxnSp macro="">
      <xdr:nvCxnSpPr>
        <xdr:cNvPr id="184" name="直線コネクタ 183"/>
        <xdr:cNvCxnSpPr/>
      </xdr:nvCxnSpPr>
      <xdr:spPr>
        <a:xfrm>
          <a:off x="2019300" y="13091695"/>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43917</xdr:rowOff>
    </xdr:from>
    <xdr:to>
      <xdr:col>10</xdr:col>
      <xdr:colOff>114300</xdr:colOff>
      <xdr:row>76</xdr:row>
      <xdr:rowOff>61495</xdr:rowOff>
    </xdr:to>
    <xdr:cxnSp macro="">
      <xdr:nvCxnSpPr>
        <xdr:cNvPr id="187" name="直線コネクタ 186"/>
        <xdr:cNvCxnSpPr/>
      </xdr:nvCxnSpPr>
      <xdr:spPr>
        <a:xfrm>
          <a:off x="1130300" y="13074117"/>
          <a:ext cx="889000" cy="1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40764</xdr:rowOff>
    </xdr:from>
    <xdr:to>
      <xdr:col>24</xdr:col>
      <xdr:colOff>114300</xdr:colOff>
      <xdr:row>75</xdr:row>
      <xdr:rowOff>142364</xdr:rowOff>
    </xdr:to>
    <xdr:sp macro="" textlink="">
      <xdr:nvSpPr>
        <xdr:cNvPr id="197" name="楕円 196"/>
        <xdr:cNvSpPr/>
      </xdr:nvSpPr>
      <xdr:spPr>
        <a:xfrm>
          <a:off x="4584700" y="12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19191</xdr:rowOff>
    </xdr:from>
    <xdr:ext cx="599010" cy="259045"/>
    <xdr:sp macro="" textlink="">
      <xdr:nvSpPr>
        <xdr:cNvPr id="198" name="民生費該当値テキスト"/>
        <xdr:cNvSpPr txBox="1"/>
      </xdr:nvSpPr>
      <xdr:spPr>
        <a:xfrm>
          <a:off x="4686300" y="1287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162768</xdr:rowOff>
    </xdr:from>
    <xdr:to>
      <xdr:col>20</xdr:col>
      <xdr:colOff>38100</xdr:colOff>
      <xdr:row>75</xdr:row>
      <xdr:rowOff>92918</xdr:rowOff>
    </xdr:to>
    <xdr:sp macro="" textlink="">
      <xdr:nvSpPr>
        <xdr:cNvPr id="199" name="楕円 198"/>
        <xdr:cNvSpPr/>
      </xdr:nvSpPr>
      <xdr:spPr>
        <a:xfrm>
          <a:off x="3746500" y="128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109445</xdr:rowOff>
    </xdr:from>
    <xdr:ext cx="599010" cy="259045"/>
    <xdr:sp macro="" textlink="">
      <xdr:nvSpPr>
        <xdr:cNvPr id="200" name="テキスト ボックス 199"/>
        <xdr:cNvSpPr txBox="1"/>
      </xdr:nvSpPr>
      <xdr:spPr>
        <a:xfrm>
          <a:off x="3497795" y="1262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14125</xdr:rowOff>
    </xdr:from>
    <xdr:to>
      <xdr:col>15</xdr:col>
      <xdr:colOff>101600</xdr:colOff>
      <xdr:row>76</xdr:row>
      <xdr:rowOff>115725</xdr:rowOff>
    </xdr:to>
    <xdr:sp macro="" textlink="">
      <xdr:nvSpPr>
        <xdr:cNvPr id="201" name="楕円 200"/>
        <xdr:cNvSpPr/>
      </xdr:nvSpPr>
      <xdr:spPr>
        <a:xfrm>
          <a:off x="2857500" y="1304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106852</xdr:rowOff>
    </xdr:from>
    <xdr:ext cx="599010" cy="259045"/>
    <xdr:sp macro="" textlink="">
      <xdr:nvSpPr>
        <xdr:cNvPr id="202" name="テキスト ボックス 201"/>
        <xdr:cNvSpPr txBox="1"/>
      </xdr:nvSpPr>
      <xdr:spPr>
        <a:xfrm>
          <a:off x="2608795" y="1313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10695</xdr:rowOff>
    </xdr:from>
    <xdr:to>
      <xdr:col>10</xdr:col>
      <xdr:colOff>165100</xdr:colOff>
      <xdr:row>76</xdr:row>
      <xdr:rowOff>112295</xdr:rowOff>
    </xdr:to>
    <xdr:sp macro="" textlink="">
      <xdr:nvSpPr>
        <xdr:cNvPr id="203" name="楕円 202"/>
        <xdr:cNvSpPr/>
      </xdr:nvSpPr>
      <xdr:spPr>
        <a:xfrm>
          <a:off x="1968500" y="1304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103422</xdr:rowOff>
    </xdr:from>
    <xdr:ext cx="599010" cy="259045"/>
    <xdr:sp macro="" textlink="">
      <xdr:nvSpPr>
        <xdr:cNvPr id="204" name="テキスト ボックス 203"/>
        <xdr:cNvSpPr txBox="1"/>
      </xdr:nvSpPr>
      <xdr:spPr>
        <a:xfrm>
          <a:off x="1719795" y="1313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164567</xdr:rowOff>
    </xdr:from>
    <xdr:to>
      <xdr:col>6</xdr:col>
      <xdr:colOff>38100</xdr:colOff>
      <xdr:row>76</xdr:row>
      <xdr:rowOff>94717</xdr:rowOff>
    </xdr:to>
    <xdr:sp macro="" textlink="">
      <xdr:nvSpPr>
        <xdr:cNvPr id="205" name="楕円 204"/>
        <xdr:cNvSpPr/>
      </xdr:nvSpPr>
      <xdr:spPr>
        <a:xfrm>
          <a:off x="1079500" y="1302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85844</xdr:rowOff>
    </xdr:from>
    <xdr:ext cx="599010" cy="259045"/>
    <xdr:sp macro="" textlink="">
      <xdr:nvSpPr>
        <xdr:cNvPr id="206" name="テキスト ボックス 205"/>
        <xdr:cNvSpPr txBox="1"/>
      </xdr:nvSpPr>
      <xdr:spPr>
        <a:xfrm>
          <a:off x="830795" y="1311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81721</xdr:rowOff>
    </xdr:from>
    <xdr:to>
      <xdr:col>24</xdr:col>
      <xdr:colOff>63500</xdr:colOff>
      <xdr:row>97</xdr:row>
      <xdr:rowOff>124337</xdr:rowOff>
    </xdr:to>
    <xdr:cxnSp macro="">
      <xdr:nvCxnSpPr>
        <xdr:cNvPr id="239" name="直線コネクタ 238"/>
        <xdr:cNvCxnSpPr/>
      </xdr:nvCxnSpPr>
      <xdr:spPr>
        <a:xfrm flipV="1">
          <a:off x="3797300" y="16712371"/>
          <a:ext cx="838200" cy="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12409</xdr:rowOff>
    </xdr:from>
    <xdr:to>
      <xdr:col>19</xdr:col>
      <xdr:colOff>177800</xdr:colOff>
      <xdr:row>97</xdr:row>
      <xdr:rowOff>124337</xdr:rowOff>
    </xdr:to>
    <xdr:cxnSp macro="">
      <xdr:nvCxnSpPr>
        <xdr:cNvPr id="242" name="直線コネクタ 241"/>
        <xdr:cNvCxnSpPr/>
      </xdr:nvCxnSpPr>
      <xdr:spPr>
        <a:xfrm>
          <a:off x="2908300" y="16471609"/>
          <a:ext cx="889000" cy="28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119907</xdr:rowOff>
    </xdr:from>
    <xdr:to>
      <xdr:col>15</xdr:col>
      <xdr:colOff>50800</xdr:colOff>
      <xdr:row>96</xdr:row>
      <xdr:rowOff>12409</xdr:rowOff>
    </xdr:to>
    <xdr:cxnSp macro="">
      <xdr:nvCxnSpPr>
        <xdr:cNvPr id="245" name="直線コネクタ 244"/>
        <xdr:cNvCxnSpPr/>
      </xdr:nvCxnSpPr>
      <xdr:spPr>
        <a:xfrm>
          <a:off x="2019300" y="16236207"/>
          <a:ext cx="889000" cy="23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119907</xdr:rowOff>
    </xdr:from>
    <xdr:to>
      <xdr:col>10</xdr:col>
      <xdr:colOff>114300</xdr:colOff>
      <xdr:row>97</xdr:row>
      <xdr:rowOff>71510</xdr:rowOff>
    </xdr:to>
    <xdr:cxnSp macro="">
      <xdr:nvCxnSpPr>
        <xdr:cNvPr id="248" name="直線コネクタ 247"/>
        <xdr:cNvCxnSpPr/>
      </xdr:nvCxnSpPr>
      <xdr:spPr>
        <a:xfrm flipV="1">
          <a:off x="1130300" y="16236207"/>
          <a:ext cx="889000" cy="46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30921</xdr:rowOff>
    </xdr:from>
    <xdr:to>
      <xdr:col>24</xdr:col>
      <xdr:colOff>114300</xdr:colOff>
      <xdr:row>97</xdr:row>
      <xdr:rowOff>132521</xdr:rowOff>
    </xdr:to>
    <xdr:sp macro="" textlink="">
      <xdr:nvSpPr>
        <xdr:cNvPr id="258" name="楕円 257"/>
        <xdr:cNvSpPr/>
      </xdr:nvSpPr>
      <xdr:spPr>
        <a:xfrm>
          <a:off x="4584700" y="1666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9348</xdr:rowOff>
    </xdr:from>
    <xdr:ext cx="534377" cy="259045"/>
    <xdr:sp macro="" textlink="">
      <xdr:nvSpPr>
        <xdr:cNvPr id="259" name="衛生費該当値テキスト"/>
        <xdr:cNvSpPr txBox="1"/>
      </xdr:nvSpPr>
      <xdr:spPr>
        <a:xfrm>
          <a:off x="4686300" y="1663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73537</xdr:rowOff>
    </xdr:from>
    <xdr:to>
      <xdr:col>20</xdr:col>
      <xdr:colOff>38100</xdr:colOff>
      <xdr:row>98</xdr:row>
      <xdr:rowOff>3687</xdr:rowOff>
    </xdr:to>
    <xdr:sp macro="" textlink="">
      <xdr:nvSpPr>
        <xdr:cNvPr id="260" name="楕円 259"/>
        <xdr:cNvSpPr/>
      </xdr:nvSpPr>
      <xdr:spPr>
        <a:xfrm>
          <a:off x="3746500" y="1670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166264</xdr:rowOff>
    </xdr:from>
    <xdr:ext cx="534377" cy="259045"/>
    <xdr:sp macro="" textlink="">
      <xdr:nvSpPr>
        <xdr:cNvPr id="261" name="テキスト ボックス 260"/>
        <xdr:cNvSpPr txBox="1"/>
      </xdr:nvSpPr>
      <xdr:spPr>
        <a:xfrm>
          <a:off x="3530111" y="1679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133059</xdr:rowOff>
    </xdr:from>
    <xdr:to>
      <xdr:col>15</xdr:col>
      <xdr:colOff>101600</xdr:colOff>
      <xdr:row>96</xdr:row>
      <xdr:rowOff>63209</xdr:rowOff>
    </xdr:to>
    <xdr:sp macro="" textlink="">
      <xdr:nvSpPr>
        <xdr:cNvPr id="262" name="楕円 261"/>
        <xdr:cNvSpPr/>
      </xdr:nvSpPr>
      <xdr:spPr>
        <a:xfrm>
          <a:off x="2857500" y="164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79736</xdr:rowOff>
    </xdr:from>
    <xdr:ext cx="534377" cy="259045"/>
    <xdr:sp macro="" textlink="">
      <xdr:nvSpPr>
        <xdr:cNvPr id="263" name="テキスト ボックス 262"/>
        <xdr:cNvSpPr txBox="1"/>
      </xdr:nvSpPr>
      <xdr:spPr>
        <a:xfrm>
          <a:off x="2641111" y="161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69107</xdr:rowOff>
    </xdr:from>
    <xdr:to>
      <xdr:col>10</xdr:col>
      <xdr:colOff>165100</xdr:colOff>
      <xdr:row>94</xdr:row>
      <xdr:rowOff>170707</xdr:rowOff>
    </xdr:to>
    <xdr:sp macro="" textlink="">
      <xdr:nvSpPr>
        <xdr:cNvPr id="264" name="楕円 263"/>
        <xdr:cNvSpPr/>
      </xdr:nvSpPr>
      <xdr:spPr>
        <a:xfrm>
          <a:off x="1968500" y="1618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15784</xdr:rowOff>
    </xdr:from>
    <xdr:ext cx="534377" cy="259045"/>
    <xdr:sp macro="" textlink="">
      <xdr:nvSpPr>
        <xdr:cNvPr id="265" name="テキスト ボックス 264"/>
        <xdr:cNvSpPr txBox="1"/>
      </xdr:nvSpPr>
      <xdr:spPr>
        <a:xfrm>
          <a:off x="1752111" y="1596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20710</xdr:rowOff>
    </xdr:from>
    <xdr:to>
      <xdr:col>6</xdr:col>
      <xdr:colOff>38100</xdr:colOff>
      <xdr:row>97</xdr:row>
      <xdr:rowOff>122310</xdr:rowOff>
    </xdr:to>
    <xdr:sp macro="" textlink="">
      <xdr:nvSpPr>
        <xdr:cNvPr id="266" name="楕円 265"/>
        <xdr:cNvSpPr/>
      </xdr:nvSpPr>
      <xdr:spPr>
        <a:xfrm>
          <a:off x="1079500" y="1665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113437</xdr:rowOff>
    </xdr:from>
    <xdr:ext cx="534377" cy="259045"/>
    <xdr:sp macro="" textlink="">
      <xdr:nvSpPr>
        <xdr:cNvPr id="267" name="テキスト ボックス 266"/>
        <xdr:cNvSpPr txBox="1"/>
      </xdr:nvSpPr>
      <xdr:spPr>
        <a:xfrm>
          <a:off x="863111" y="1674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93654</xdr:rowOff>
    </xdr:from>
    <xdr:to>
      <xdr:col>55</xdr:col>
      <xdr:colOff>0</xdr:colOff>
      <xdr:row>37</xdr:row>
      <xdr:rowOff>105410</xdr:rowOff>
    </xdr:to>
    <xdr:cxnSp macro="">
      <xdr:nvCxnSpPr>
        <xdr:cNvPr id="298" name="直線コネクタ 297"/>
        <xdr:cNvCxnSpPr/>
      </xdr:nvCxnSpPr>
      <xdr:spPr>
        <a:xfrm flipV="1">
          <a:off x="9639300" y="6437304"/>
          <a:ext cx="8382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105410</xdr:rowOff>
    </xdr:from>
    <xdr:to>
      <xdr:col>50</xdr:col>
      <xdr:colOff>114300</xdr:colOff>
      <xdr:row>37</xdr:row>
      <xdr:rowOff>107369</xdr:rowOff>
    </xdr:to>
    <xdr:cxnSp macro="">
      <xdr:nvCxnSpPr>
        <xdr:cNvPr id="301" name="直線コネクタ 300"/>
        <xdr:cNvCxnSpPr/>
      </xdr:nvCxnSpPr>
      <xdr:spPr>
        <a:xfrm flipV="1">
          <a:off x="8750300" y="644906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105410</xdr:rowOff>
    </xdr:from>
    <xdr:to>
      <xdr:col>45</xdr:col>
      <xdr:colOff>177800</xdr:colOff>
      <xdr:row>37</xdr:row>
      <xdr:rowOff>107369</xdr:rowOff>
    </xdr:to>
    <xdr:cxnSp macro="">
      <xdr:nvCxnSpPr>
        <xdr:cNvPr id="304" name="直線コネクタ 303"/>
        <xdr:cNvCxnSpPr/>
      </xdr:nvCxnSpPr>
      <xdr:spPr>
        <a:xfrm>
          <a:off x="7861300" y="644906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85816</xdr:rowOff>
    </xdr:from>
    <xdr:to>
      <xdr:col>41</xdr:col>
      <xdr:colOff>50800</xdr:colOff>
      <xdr:row>37</xdr:row>
      <xdr:rowOff>105410</xdr:rowOff>
    </xdr:to>
    <xdr:cxnSp macro="">
      <xdr:nvCxnSpPr>
        <xdr:cNvPr id="307" name="直線コネクタ 306"/>
        <xdr:cNvCxnSpPr/>
      </xdr:nvCxnSpPr>
      <xdr:spPr>
        <a:xfrm>
          <a:off x="6972300" y="64294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42854</xdr:rowOff>
    </xdr:from>
    <xdr:to>
      <xdr:col>55</xdr:col>
      <xdr:colOff>50800</xdr:colOff>
      <xdr:row>37</xdr:row>
      <xdr:rowOff>144454</xdr:rowOff>
    </xdr:to>
    <xdr:sp macro="" textlink="">
      <xdr:nvSpPr>
        <xdr:cNvPr id="317" name="楕円 316"/>
        <xdr:cNvSpPr/>
      </xdr:nvSpPr>
      <xdr:spPr>
        <a:xfrm>
          <a:off x="10426700" y="63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65731</xdr:rowOff>
    </xdr:from>
    <xdr:ext cx="469744" cy="259045"/>
    <xdr:sp macro="" textlink="">
      <xdr:nvSpPr>
        <xdr:cNvPr id="318" name="労働費該当値テキスト"/>
        <xdr:cNvSpPr txBox="1"/>
      </xdr:nvSpPr>
      <xdr:spPr>
        <a:xfrm>
          <a:off x="10528300" y="623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54610</xdr:rowOff>
    </xdr:from>
    <xdr:to>
      <xdr:col>50</xdr:col>
      <xdr:colOff>165100</xdr:colOff>
      <xdr:row>37</xdr:row>
      <xdr:rowOff>156210</xdr:rowOff>
    </xdr:to>
    <xdr:sp macro="" textlink="">
      <xdr:nvSpPr>
        <xdr:cNvPr id="319" name="楕円 318"/>
        <xdr:cNvSpPr/>
      </xdr:nvSpPr>
      <xdr:spPr>
        <a:xfrm>
          <a:off x="9588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1287</xdr:rowOff>
    </xdr:from>
    <xdr:ext cx="469744" cy="259045"/>
    <xdr:sp macro="" textlink="">
      <xdr:nvSpPr>
        <xdr:cNvPr id="320" name="テキスト ボックス 319"/>
        <xdr:cNvSpPr txBox="1"/>
      </xdr:nvSpPr>
      <xdr:spPr>
        <a:xfrm>
          <a:off x="9404428" y="617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56569</xdr:rowOff>
    </xdr:from>
    <xdr:to>
      <xdr:col>46</xdr:col>
      <xdr:colOff>38100</xdr:colOff>
      <xdr:row>37</xdr:row>
      <xdr:rowOff>158169</xdr:rowOff>
    </xdr:to>
    <xdr:sp macro="" textlink="">
      <xdr:nvSpPr>
        <xdr:cNvPr id="321" name="楕円 320"/>
        <xdr:cNvSpPr/>
      </xdr:nvSpPr>
      <xdr:spPr>
        <a:xfrm>
          <a:off x="8699500" y="640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3246</xdr:rowOff>
    </xdr:from>
    <xdr:ext cx="469744" cy="259045"/>
    <xdr:sp macro="" textlink="">
      <xdr:nvSpPr>
        <xdr:cNvPr id="322" name="テキスト ボックス 321"/>
        <xdr:cNvSpPr txBox="1"/>
      </xdr:nvSpPr>
      <xdr:spPr>
        <a:xfrm>
          <a:off x="8515428" y="617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54610</xdr:rowOff>
    </xdr:from>
    <xdr:to>
      <xdr:col>41</xdr:col>
      <xdr:colOff>101600</xdr:colOff>
      <xdr:row>37</xdr:row>
      <xdr:rowOff>156210</xdr:rowOff>
    </xdr:to>
    <xdr:sp macro="" textlink="">
      <xdr:nvSpPr>
        <xdr:cNvPr id="323" name="楕円 322"/>
        <xdr:cNvSpPr/>
      </xdr:nvSpPr>
      <xdr:spPr>
        <a:xfrm>
          <a:off x="7810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1287</xdr:rowOff>
    </xdr:from>
    <xdr:ext cx="469744" cy="259045"/>
    <xdr:sp macro="" textlink="">
      <xdr:nvSpPr>
        <xdr:cNvPr id="324" name="テキスト ボックス 323"/>
        <xdr:cNvSpPr txBox="1"/>
      </xdr:nvSpPr>
      <xdr:spPr>
        <a:xfrm>
          <a:off x="7626428" y="617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35016</xdr:rowOff>
    </xdr:from>
    <xdr:to>
      <xdr:col>36</xdr:col>
      <xdr:colOff>165100</xdr:colOff>
      <xdr:row>37</xdr:row>
      <xdr:rowOff>136616</xdr:rowOff>
    </xdr:to>
    <xdr:sp macro="" textlink="">
      <xdr:nvSpPr>
        <xdr:cNvPr id="325" name="楕円 324"/>
        <xdr:cNvSpPr/>
      </xdr:nvSpPr>
      <xdr:spPr>
        <a:xfrm>
          <a:off x="6921500" y="63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153143</xdr:rowOff>
    </xdr:from>
    <xdr:ext cx="469744" cy="259045"/>
    <xdr:sp macro="" textlink="">
      <xdr:nvSpPr>
        <xdr:cNvPr id="326" name="テキスト ボックス 325"/>
        <xdr:cNvSpPr txBox="1"/>
      </xdr:nvSpPr>
      <xdr:spPr>
        <a:xfrm>
          <a:off x="6737428" y="615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142266</xdr:rowOff>
    </xdr:from>
    <xdr:to>
      <xdr:col>55</xdr:col>
      <xdr:colOff>0</xdr:colOff>
      <xdr:row>56</xdr:row>
      <xdr:rowOff>145567</xdr:rowOff>
    </xdr:to>
    <xdr:cxnSp macro="">
      <xdr:nvCxnSpPr>
        <xdr:cNvPr id="355" name="直線コネクタ 354"/>
        <xdr:cNvCxnSpPr/>
      </xdr:nvCxnSpPr>
      <xdr:spPr>
        <a:xfrm flipV="1">
          <a:off x="9639300" y="9743466"/>
          <a:ext cx="8382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18250</xdr:rowOff>
    </xdr:from>
    <xdr:to>
      <xdr:col>50</xdr:col>
      <xdr:colOff>114300</xdr:colOff>
      <xdr:row>56</xdr:row>
      <xdr:rowOff>145567</xdr:rowOff>
    </xdr:to>
    <xdr:cxnSp macro="">
      <xdr:nvCxnSpPr>
        <xdr:cNvPr id="358" name="直線コネクタ 357"/>
        <xdr:cNvCxnSpPr/>
      </xdr:nvCxnSpPr>
      <xdr:spPr>
        <a:xfrm>
          <a:off x="8750300" y="9619450"/>
          <a:ext cx="889000" cy="1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18250</xdr:rowOff>
    </xdr:from>
    <xdr:to>
      <xdr:col>45</xdr:col>
      <xdr:colOff>177800</xdr:colOff>
      <xdr:row>56</xdr:row>
      <xdr:rowOff>143726</xdr:rowOff>
    </xdr:to>
    <xdr:cxnSp macro="">
      <xdr:nvCxnSpPr>
        <xdr:cNvPr id="361" name="直線コネクタ 360"/>
        <xdr:cNvCxnSpPr/>
      </xdr:nvCxnSpPr>
      <xdr:spPr>
        <a:xfrm flipV="1">
          <a:off x="7861300" y="961945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143726</xdr:rowOff>
    </xdr:from>
    <xdr:to>
      <xdr:col>41</xdr:col>
      <xdr:colOff>50800</xdr:colOff>
      <xdr:row>57</xdr:row>
      <xdr:rowOff>91389</xdr:rowOff>
    </xdr:to>
    <xdr:cxnSp macro="">
      <xdr:nvCxnSpPr>
        <xdr:cNvPr id="364" name="直線コネクタ 363"/>
        <xdr:cNvCxnSpPr/>
      </xdr:nvCxnSpPr>
      <xdr:spPr>
        <a:xfrm flipV="1">
          <a:off x="6972300" y="9744926"/>
          <a:ext cx="889000" cy="11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91466</xdr:rowOff>
    </xdr:from>
    <xdr:to>
      <xdr:col>55</xdr:col>
      <xdr:colOff>50800</xdr:colOff>
      <xdr:row>57</xdr:row>
      <xdr:rowOff>21616</xdr:rowOff>
    </xdr:to>
    <xdr:sp macro="" textlink="">
      <xdr:nvSpPr>
        <xdr:cNvPr id="374" name="楕円 373"/>
        <xdr:cNvSpPr/>
      </xdr:nvSpPr>
      <xdr:spPr>
        <a:xfrm>
          <a:off x="10426700" y="969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69893</xdr:rowOff>
    </xdr:from>
    <xdr:ext cx="534377" cy="259045"/>
    <xdr:sp macro="" textlink="">
      <xdr:nvSpPr>
        <xdr:cNvPr id="375" name="農林水産業費該当値テキスト"/>
        <xdr:cNvSpPr txBox="1"/>
      </xdr:nvSpPr>
      <xdr:spPr>
        <a:xfrm>
          <a:off x="10528300" y="967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94767</xdr:rowOff>
    </xdr:from>
    <xdr:to>
      <xdr:col>50</xdr:col>
      <xdr:colOff>165100</xdr:colOff>
      <xdr:row>57</xdr:row>
      <xdr:rowOff>24917</xdr:rowOff>
    </xdr:to>
    <xdr:sp macro="" textlink="">
      <xdr:nvSpPr>
        <xdr:cNvPr id="376" name="楕円 375"/>
        <xdr:cNvSpPr/>
      </xdr:nvSpPr>
      <xdr:spPr>
        <a:xfrm>
          <a:off x="9588500" y="96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16044</xdr:rowOff>
    </xdr:from>
    <xdr:ext cx="534377" cy="259045"/>
    <xdr:sp macro="" textlink="">
      <xdr:nvSpPr>
        <xdr:cNvPr id="377" name="テキスト ボックス 376"/>
        <xdr:cNvSpPr txBox="1"/>
      </xdr:nvSpPr>
      <xdr:spPr>
        <a:xfrm>
          <a:off x="9372111" y="978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138900</xdr:rowOff>
    </xdr:from>
    <xdr:to>
      <xdr:col>46</xdr:col>
      <xdr:colOff>38100</xdr:colOff>
      <xdr:row>56</xdr:row>
      <xdr:rowOff>69050</xdr:rowOff>
    </xdr:to>
    <xdr:sp macro="" textlink="">
      <xdr:nvSpPr>
        <xdr:cNvPr id="378" name="楕円 377"/>
        <xdr:cNvSpPr/>
      </xdr:nvSpPr>
      <xdr:spPr>
        <a:xfrm>
          <a:off x="8699500" y="956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85577</xdr:rowOff>
    </xdr:from>
    <xdr:ext cx="534377" cy="259045"/>
    <xdr:sp macro="" textlink="">
      <xdr:nvSpPr>
        <xdr:cNvPr id="379" name="テキスト ボックス 378"/>
        <xdr:cNvSpPr txBox="1"/>
      </xdr:nvSpPr>
      <xdr:spPr>
        <a:xfrm>
          <a:off x="8483111" y="934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92926</xdr:rowOff>
    </xdr:from>
    <xdr:to>
      <xdr:col>41</xdr:col>
      <xdr:colOff>101600</xdr:colOff>
      <xdr:row>57</xdr:row>
      <xdr:rowOff>23076</xdr:rowOff>
    </xdr:to>
    <xdr:sp macro="" textlink="">
      <xdr:nvSpPr>
        <xdr:cNvPr id="380" name="楕円 379"/>
        <xdr:cNvSpPr/>
      </xdr:nvSpPr>
      <xdr:spPr>
        <a:xfrm>
          <a:off x="7810500" y="969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14203</xdr:rowOff>
    </xdr:from>
    <xdr:ext cx="534377" cy="259045"/>
    <xdr:sp macro="" textlink="">
      <xdr:nvSpPr>
        <xdr:cNvPr id="381" name="テキスト ボックス 380"/>
        <xdr:cNvSpPr txBox="1"/>
      </xdr:nvSpPr>
      <xdr:spPr>
        <a:xfrm>
          <a:off x="7594111" y="978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40589</xdr:rowOff>
    </xdr:from>
    <xdr:to>
      <xdr:col>36</xdr:col>
      <xdr:colOff>165100</xdr:colOff>
      <xdr:row>57</xdr:row>
      <xdr:rowOff>142189</xdr:rowOff>
    </xdr:to>
    <xdr:sp macro="" textlink="">
      <xdr:nvSpPr>
        <xdr:cNvPr id="382" name="楕円 381"/>
        <xdr:cNvSpPr/>
      </xdr:nvSpPr>
      <xdr:spPr>
        <a:xfrm>
          <a:off x="6921500" y="98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133316</xdr:rowOff>
    </xdr:from>
    <xdr:ext cx="534377" cy="259045"/>
    <xdr:sp macro="" textlink="">
      <xdr:nvSpPr>
        <xdr:cNvPr id="383" name="テキスト ボックス 382"/>
        <xdr:cNvSpPr txBox="1"/>
      </xdr:nvSpPr>
      <xdr:spPr>
        <a:xfrm>
          <a:off x="6705111" y="990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158277</xdr:rowOff>
    </xdr:from>
    <xdr:to>
      <xdr:col>55</xdr:col>
      <xdr:colOff>0</xdr:colOff>
      <xdr:row>77</xdr:row>
      <xdr:rowOff>7196</xdr:rowOff>
    </xdr:to>
    <xdr:cxnSp macro="">
      <xdr:nvCxnSpPr>
        <xdr:cNvPr id="412" name="直線コネクタ 411"/>
        <xdr:cNvCxnSpPr/>
      </xdr:nvCxnSpPr>
      <xdr:spPr>
        <a:xfrm>
          <a:off x="9639300" y="13188477"/>
          <a:ext cx="838200" cy="2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158277</xdr:rowOff>
    </xdr:from>
    <xdr:to>
      <xdr:col>50</xdr:col>
      <xdr:colOff>114300</xdr:colOff>
      <xdr:row>77</xdr:row>
      <xdr:rowOff>125070</xdr:rowOff>
    </xdr:to>
    <xdr:cxnSp macro="">
      <xdr:nvCxnSpPr>
        <xdr:cNvPr id="415" name="直線コネクタ 414"/>
        <xdr:cNvCxnSpPr/>
      </xdr:nvCxnSpPr>
      <xdr:spPr>
        <a:xfrm flipV="1">
          <a:off x="8750300" y="13188477"/>
          <a:ext cx="889000" cy="13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125070</xdr:rowOff>
    </xdr:from>
    <xdr:to>
      <xdr:col>45</xdr:col>
      <xdr:colOff>177800</xdr:colOff>
      <xdr:row>77</xdr:row>
      <xdr:rowOff>144052</xdr:rowOff>
    </xdr:to>
    <xdr:cxnSp macro="">
      <xdr:nvCxnSpPr>
        <xdr:cNvPr id="418" name="直線コネクタ 417"/>
        <xdr:cNvCxnSpPr/>
      </xdr:nvCxnSpPr>
      <xdr:spPr>
        <a:xfrm flipV="1">
          <a:off x="7861300" y="13326720"/>
          <a:ext cx="889000" cy="1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152053</xdr:rowOff>
    </xdr:from>
    <xdr:to>
      <xdr:col>41</xdr:col>
      <xdr:colOff>50800</xdr:colOff>
      <xdr:row>77</xdr:row>
      <xdr:rowOff>144052</xdr:rowOff>
    </xdr:to>
    <xdr:cxnSp macro="">
      <xdr:nvCxnSpPr>
        <xdr:cNvPr id="421" name="直線コネクタ 420"/>
        <xdr:cNvCxnSpPr/>
      </xdr:nvCxnSpPr>
      <xdr:spPr>
        <a:xfrm>
          <a:off x="6972300" y="13182253"/>
          <a:ext cx="8890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127846</xdr:rowOff>
    </xdr:from>
    <xdr:to>
      <xdr:col>55</xdr:col>
      <xdr:colOff>50800</xdr:colOff>
      <xdr:row>77</xdr:row>
      <xdr:rowOff>57996</xdr:rowOff>
    </xdr:to>
    <xdr:sp macro="" textlink="">
      <xdr:nvSpPr>
        <xdr:cNvPr id="431" name="楕円 430"/>
        <xdr:cNvSpPr/>
      </xdr:nvSpPr>
      <xdr:spPr>
        <a:xfrm>
          <a:off x="10426700" y="1315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150723</xdr:rowOff>
    </xdr:from>
    <xdr:ext cx="534377" cy="259045"/>
    <xdr:sp macro="" textlink="">
      <xdr:nvSpPr>
        <xdr:cNvPr id="432" name="商工費該当値テキスト"/>
        <xdr:cNvSpPr txBox="1"/>
      </xdr:nvSpPr>
      <xdr:spPr>
        <a:xfrm>
          <a:off x="10528300" y="1300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107477</xdr:rowOff>
    </xdr:from>
    <xdr:to>
      <xdr:col>50</xdr:col>
      <xdr:colOff>165100</xdr:colOff>
      <xdr:row>77</xdr:row>
      <xdr:rowOff>37627</xdr:rowOff>
    </xdr:to>
    <xdr:sp macro="" textlink="">
      <xdr:nvSpPr>
        <xdr:cNvPr id="433" name="楕円 432"/>
        <xdr:cNvSpPr/>
      </xdr:nvSpPr>
      <xdr:spPr>
        <a:xfrm>
          <a:off x="9588500" y="1313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54155</xdr:rowOff>
    </xdr:from>
    <xdr:ext cx="534377" cy="259045"/>
    <xdr:sp macro="" textlink="">
      <xdr:nvSpPr>
        <xdr:cNvPr id="434" name="テキスト ボックス 433"/>
        <xdr:cNvSpPr txBox="1"/>
      </xdr:nvSpPr>
      <xdr:spPr>
        <a:xfrm>
          <a:off x="9372111" y="1291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74270</xdr:rowOff>
    </xdr:from>
    <xdr:to>
      <xdr:col>46</xdr:col>
      <xdr:colOff>38100</xdr:colOff>
      <xdr:row>78</xdr:row>
      <xdr:rowOff>4420</xdr:rowOff>
    </xdr:to>
    <xdr:sp macro="" textlink="">
      <xdr:nvSpPr>
        <xdr:cNvPr id="435" name="楕円 434"/>
        <xdr:cNvSpPr/>
      </xdr:nvSpPr>
      <xdr:spPr>
        <a:xfrm>
          <a:off x="8699500" y="132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20947</xdr:rowOff>
    </xdr:from>
    <xdr:ext cx="534377" cy="259045"/>
    <xdr:sp macro="" textlink="">
      <xdr:nvSpPr>
        <xdr:cNvPr id="436" name="テキスト ボックス 435"/>
        <xdr:cNvSpPr txBox="1"/>
      </xdr:nvSpPr>
      <xdr:spPr>
        <a:xfrm>
          <a:off x="8483111" y="1305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93252</xdr:rowOff>
    </xdr:from>
    <xdr:to>
      <xdr:col>41</xdr:col>
      <xdr:colOff>101600</xdr:colOff>
      <xdr:row>78</xdr:row>
      <xdr:rowOff>23402</xdr:rowOff>
    </xdr:to>
    <xdr:sp macro="" textlink="">
      <xdr:nvSpPr>
        <xdr:cNvPr id="437" name="楕円 436"/>
        <xdr:cNvSpPr/>
      </xdr:nvSpPr>
      <xdr:spPr>
        <a:xfrm>
          <a:off x="7810500" y="132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39929</xdr:rowOff>
    </xdr:from>
    <xdr:ext cx="534377" cy="259045"/>
    <xdr:sp macro="" textlink="">
      <xdr:nvSpPr>
        <xdr:cNvPr id="438" name="テキスト ボックス 437"/>
        <xdr:cNvSpPr txBox="1"/>
      </xdr:nvSpPr>
      <xdr:spPr>
        <a:xfrm>
          <a:off x="7594111" y="1307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101253</xdr:rowOff>
    </xdr:from>
    <xdr:to>
      <xdr:col>36</xdr:col>
      <xdr:colOff>165100</xdr:colOff>
      <xdr:row>77</xdr:row>
      <xdr:rowOff>31403</xdr:rowOff>
    </xdr:to>
    <xdr:sp macro="" textlink="">
      <xdr:nvSpPr>
        <xdr:cNvPr id="439" name="楕円 438"/>
        <xdr:cNvSpPr/>
      </xdr:nvSpPr>
      <xdr:spPr>
        <a:xfrm>
          <a:off x="6921500" y="1313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47929</xdr:rowOff>
    </xdr:from>
    <xdr:ext cx="534377" cy="259045"/>
    <xdr:sp macro="" textlink="">
      <xdr:nvSpPr>
        <xdr:cNvPr id="440" name="テキスト ボックス 439"/>
        <xdr:cNvSpPr txBox="1"/>
      </xdr:nvSpPr>
      <xdr:spPr>
        <a:xfrm>
          <a:off x="6705111" y="1290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100437</xdr:rowOff>
    </xdr:from>
    <xdr:to>
      <xdr:col>55</xdr:col>
      <xdr:colOff>0</xdr:colOff>
      <xdr:row>95</xdr:row>
      <xdr:rowOff>54614</xdr:rowOff>
    </xdr:to>
    <xdr:cxnSp macro="">
      <xdr:nvCxnSpPr>
        <xdr:cNvPr id="473" name="直線コネクタ 472"/>
        <xdr:cNvCxnSpPr/>
      </xdr:nvCxnSpPr>
      <xdr:spPr>
        <a:xfrm>
          <a:off x="9639300" y="16216737"/>
          <a:ext cx="838200" cy="12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71701</xdr:rowOff>
    </xdr:from>
    <xdr:to>
      <xdr:col>50</xdr:col>
      <xdr:colOff>114300</xdr:colOff>
      <xdr:row>94</xdr:row>
      <xdr:rowOff>100437</xdr:rowOff>
    </xdr:to>
    <xdr:cxnSp macro="">
      <xdr:nvCxnSpPr>
        <xdr:cNvPr id="476" name="直線コネクタ 475"/>
        <xdr:cNvCxnSpPr/>
      </xdr:nvCxnSpPr>
      <xdr:spPr>
        <a:xfrm>
          <a:off x="8750300" y="16188001"/>
          <a:ext cx="889000" cy="2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71701</xdr:rowOff>
    </xdr:from>
    <xdr:to>
      <xdr:col>45</xdr:col>
      <xdr:colOff>177800</xdr:colOff>
      <xdr:row>94</xdr:row>
      <xdr:rowOff>107944</xdr:rowOff>
    </xdr:to>
    <xdr:cxnSp macro="">
      <xdr:nvCxnSpPr>
        <xdr:cNvPr id="479" name="直線コネクタ 478"/>
        <xdr:cNvCxnSpPr/>
      </xdr:nvCxnSpPr>
      <xdr:spPr>
        <a:xfrm flipV="1">
          <a:off x="7861300" y="16188001"/>
          <a:ext cx="889000" cy="3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107944</xdr:rowOff>
    </xdr:from>
    <xdr:to>
      <xdr:col>41</xdr:col>
      <xdr:colOff>50800</xdr:colOff>
      <xdr:row>94</xdr:row>
      <xdr:rowOff>114097</xdr:rowOff>
    </xdr:to>
    <xdr:cxnSp macro="">
      <xdr:nvCxnSpPr>
        <xdr:cNvPr id="482" name="直線コネクタ 481"/>
        <xdr:cNvCxnSpPr/>
      </xdr:nvCxnSpPr>
      <xdr:spPr>
        <a:xfrm flipV="1">
          <a:off x="6972300" y="16224244"/>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3814</xdr:rowOff>
    </xdr:from>
    <xdr:to>
      <xdr:col>55</xdr:col>
      <xdr:colOff>50800</xdr:colOff>
      <xdr:row>95</xdr:row>
      <xdr:rowOff>105414</xdr:rowOff>
    </xdr:to>
    <xdr:sp macro="" textlink="">
      <xdr:nvSpPr>
        <xdr:cNvPr id="492" name="楕円 491"/>
        <xdr:cNvSpPr/>
      </xdr:nvSpPr>
      <xdr:spPr>
        <a:xfrm>
          <a:off x="10426700" y="1629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26691</xdr:rowOff>
    </xdr:from>
    <xdr:ext cx="534377" cy="259045"/>
    <xdr:sp macro="" textlink="">
      <xdr:nvSpPr>
        <xdr:cNvPr id="493" name="土木費該当値テキスト"/>
        <xdr:cNvSpPr txBox="1"/>
      </xdr:nvSpPr>
      <xdr:spPr>
        <a:xfrm>
          <a:off x="10528300" y="161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49637</xdr:rowOff>
    </xdr:from>
    <xdr:to>
      <xdr:col>50</xdr:col>
      <xdr:colOff>165100</xdr:colOff>
      <xdr:row>94</xdr:row>
      <xdr:rowOff>151237</xdr:rowOff>
    </xdr:to>
    <xdr:sp macro="" textlink="">
      <xdr:nvSpPr>
        <xdr:cNvPr id="494" name="楕円 493"/>
        <xdr:cNvSpPr/>
      </xdr:nvSpPr>
      <xdr:spPr>
        <a:xfrm>
          <a:off x="9588500" y="161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167764</xdr:rowOff>
    </xdr:from>
    <xdr:ext cx="534377" cy="259045"/>
    <xdr:sp macro="" textlink="">
      <xdr:nvSpPr>
        <xdr:cNvPr id="495" name="テキスト ボックス 494"/>
        <xdr:cNvSpPr txBox="1"/>
      </xdr:nvSpPr>
      <xdr:spPr>
        <a:xfrm>
          <a:off x="9372111" y="159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20901</xdr:rowOff>
    </xdr:from>
    <xdr:to>
      <xdr:col>46</xdr:col>
      <xdr:colOff>38100</xdr:colOff>
      <xdr:row>94</xdr:row>
      <xdr:rowOff>122501</xdr:rowOff>
    </xdr:to>
    <xdr:sp macro="" textlink="">
      <xdr:nvSpPr>
        <xdr:cNvPr id="496" name="楕円 495"/>
        <xdr:cNvSpPr/>
      </xdr:nvSpPr>
      <xdr:spPr>
        <a:xfrm>
          <a:off x="8699500" y="1613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139028</xdr:rowOff>
    </xdr:from>
    <xdr:ext cx="534377" cy="259045"/>
    <xdr:sp macro="" textlink="">
      <xdr:nvSpPr>
        <xdr:cNvPr id="497" name="テキスト ボックス 496"/>
        <xdr:cNvSpPr txBox="1"/>
      </xdr:nvSpPr>
      <xdr:spPr>
        <a:xfrm>
          <a:off x="8483111" y="1591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57144</xdr:rowOff>
    </xdr:from>
    <xdr:to>
      <xdr:col>41</xdr:col>
      <xdr:colOff>101600</xdr:colOff>
      <xdr:row>94</xdr:row>
      <xdr:rowOff>158744</xdr:rowOff>
    </xdr:to>
    <xdr:sp macro="" textlink="">
      <xdr:nvSpPr>
        <xdr:cNvPr id="498" name="楕円 497"/>
        <xdr:cNvSpPr/>
      </xdr:nvSpPr>
      <xdr:spPr>
        <a:xfrm>
          <a:off x="7810500" y="161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3821</xdr:rowOff>
    </xdr:from>
    <xdr:ext cx="534377" cy="259045"/>
    <xdr:sp macro="" textlink="">
      <xdr:nvSpPr>
        <xdr:cNvPr id="499" name="テキスト ボックス 498"/>
        <xdr:cNvSpPr txBox="1"/>
      </xdr:nvSpPr>
      <xdr:spPr>
        <a:xfrm>
          <a:off x="7594111" y="1594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63297</xdr:rowOff>
    </xdr:from>
    <xdr:to>
      <xdr:col>36</xdr:col>
      <xdr:colOff>165100</xdr:colOff>
      <xdr:row>94</xdr:row>
      <xdr:rowOff>164897</xdr:rowOff>
    </xdr:to>
    <xdr:sp macro="" textlink="">
      <xdr:nvSpPr>
        <xdr:cNvPr id="500" name="楕円 499"/>
        <xdr:cNvSpPr/>
      </xdr:nvSpPr>
      <xdr:spPr>
        <a:xfrm>
          <a:off x="6921500" y="1617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9974</xdr:rowOff>
    </xdr:from>
    <xdr:ext cx="534377" cy="259045"/>
    <xdr:sp macro="" textlink="">
      <xdr:nvSpPr>
        <xdr:cNvPr id="501" name="テキスト ボックス 500"/>
        <xdr:cNvSpPr txBox="1"/>
      </xdr:nvSpPr>
      <xdr:spPr>
        <a:xfrm>
          <a:off x="6705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168580</xdr:rowOff>
    </xdr:from>
    <xdr:to>
      <xdr:col>85</xdr:col>
      <xdr:colOff>127000</xdr:colOff>
      <xdr:row>37</xdr:row>
      <xdr:rowOff>15456</xdr:rowOff>
    </xdr:to>
    <xdr:cxnSp macro="">
      <xdr:nvCxnSpPr>
        <xdr:cNvPr id="530" name="直線コネクタ 529"/>
        <xdr:cNvCxnSpPr/>
      </xdr:nvCxnSpPr>
      <xdr:spPr>
        <a:xfrm>
          <a:off x="15481300" y="6340780"/>
          <a:ext cx="8382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168580</xdr:rowOff>
    </xdr:from>
    <xdr:to>
      <xdr:col>81</xdr:col>
      <xdr:colOff>50800</xdr:colOff>
      <xdr:row>37</xdr:row>
      <xdr:rowOff>34239</xdr:rowOff>
    </xdr:to>
    <xdr:cxnSp macro="">
      <xdr:nvCxnSpPr>
        <xdr:cNvPr id="533" name="直線コネクタ 532"/>
        <xdr:cNvCxnSpPr/>
      </xdr:nvCxnSpPr>
      <xdr:spPr>
        <a:xfrm flipV="1">
          <a:off x="14592300" y="6340780"/>
          <a:ext cx="8890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23095</xdr:rowOff>
    </xdr:from>
    <xdr:to>
      <xdr:col>76</xdr:col>
      <xdr:colOff>114300</xdr:colOff>
      <xdr:row>37</xdr:row>
      <xdr:rowOff>34239</xdr:rowOff>
    </xdr:to>
    <xdr:cxnSp macro="">
      <xdr:nvCxnSpPr>
        <xdr:cNvPr id="536" name="直線コネクタ 535"/>
        <xdr:cNvCxnSpPr/>
      </xdr:nvCxnSpPr>
      <xdr:spPr>
        <a:xfrm>
          <a:off x="13703300" y="6366745"/>
          <a:ext cx="889000" cy="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23095</xdr:rowOff>
    </xdr:from>
    <xdr:to>
      <xdr:col>71</xdr:col>
      <xdr:colOff>177800</xdr:colOff>
      <xdr:row>37</xdr:row>
      <xdr:rowOff>38106</xdr:rowOff>
    </xdr:to>
    <xdr:cxnSp macro="">
      <xdr:nvCxnSpPr>
        <xdr:cNvPr id="539" name="直線コネクタ 538"/>
        <xdr:cNvCxnSpPr/>
      </xdr:nvCxnSpPr>
      <xdr:spPr>
        <a:xfrm flipV="1">
          <a:off x="12814300" y="6366745"/>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136106</xdr:rowOff>
    </xdr:from>
    <xdr:to>
      <xdr:col>85</xdr:col>
      <xdr:colOff>177800</xdr:colOff>
      <xdr:row>37</xdr:row>
      <xdr:rowOff>66256</xdr:rowOff>
    </xdr:to>
    <xdr:sp macro="" textlink="">
      <xdr:nvSpPr>
        <xdr:cNvPr id="549" name="楕円 548"/>
        <xdr:cNvSpPr/>
      </xdr:nvSpPr>
      <xdr:spPr>
        <a:xfrm>
          <a:off x="16268700" y="630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114533</xdr:rowOff>
    </xdr:from>
    <xdr:ext cx="534377" cy="259045"/>
    <xdr:sp macro="" textlink="">
      <xdr:nvSpPr>
        <xdr:cNvPr id="550" name="消防費該当値テキスト"/>
        <xdr:cNvSpPr txBox="1"/>
      </xdr:nvSpPr>
      <xdr:spPr>
        <a:xfrm>
          <a:off x="16370300" y="62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117780</xdr:rowOff>
    </xdr:from>
    <xdr:to>
      <xdr:col>81</xdr:col>
      <xdr:colOff>101600</xdr:colOff>
      <xdr:row>37</xdr:row>
      <xdr:rowOff>47930</xdr:rowOff>
    </xdr:to>
    <xdr:sp macro="" textlink="">
      <xdr:nvSpPr>
        <xdr:cNvPr id="551" name="楕円 550"/>
        <xdr:cNvSpPr/>
      </xdr:nvSpPr>
      <xdr:spPr>
        <a:xfrm>
          <a:off x="15430500" y="62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39057</xdr:rowOff>
    </xdr:from>
    <xdr:ext cx="534377" cy="259045"/>
    <xdr:sp macro="" textlink="">
      <xdr:nvSpPr>
        <xdr:cNvPr id="552" name="テキスト ボックス 551"/>
        <xdr:cNvSpPr txBox="1"/>
      </xdr:nvSpPr>
      <xdr:spPr>
        <a:xfrm>
          <a:off x="15214111" y="638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154889</xdr:rowOff>
    </xdr:from>
    <xdr:to>
      <xdr:col>76</xdr:col>
      <xdr:colOff>165100</xdr:colOff>
      <xdr:row>37</xdr:row>
      <xdr:rowOff>85039</xdr:rowOff>
    </xdr:to>
    <xdr:sp macro="" textlink="">
      <xdr:nvSpPr>
        <xdr:cNvPr id="553" name="楕円 552"/>
        <xdr:cNvSpPr/>
      </xdr:nvSpPr>
      <xdr:spPr>
        <a:xfrm>
          <a:off x="14541500" y="63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76166</xdr:rowOff>
    </xdr:from>
    <xdr:ext cx="534377" cy="259045"/>
    <xdr:sp macro="" textlink="">
      <xdr:nvSpPr>
        <xdr:cNvPr id="554" name="テキスト ボックス 553"/>
        <xdr:cNvSpPr txBox="1"/>
      </xdr:nvSpPr>
      <xdr:spPr>
        <a:xfrm>
          <a:off x="14325111" y="641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143745</xdr:rowOff>
    </xdr:from>
    <xdr:to>
      <xdr:col>72</xdr:col>
      <xdr:colOff>38100</xdr:colOff>
      <xdr:row>37</xdr:row>
      <xdr:rowOff>73895</xdr:rowOff>
    </xdr:to>
    <xdr:sp macro="" textlink="">
      <xdr:nvSpPr>
        <xdr:cNvPr id="555" name="楕円 554"/>
        <xdr:cNvSpPr/>
      </xdr:nvSpPr>
      <xdr:spPr>
        <a:xfrm>
          <a:off x="13652500" y="631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65022</xdr:rowOff>
    </xdr:from>
    <xdr:ext cx="534377" cy="259045"/>
    <xdr:sp macro="" textlink="">
      <xdr:nvSpPr>
        <xdr:cNvPr id="556" name="テキスト ボックス 555"/>
        <xdr:cNvSpPr txBox="1"/>
      </xdr:nvSpPr>
      <xdr:spPr>
        <a:xfrm>
          <a:off x="13436111" y="640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158756</xdr:rowOff>
    </xdr:from>
    <xdr:to>
      <xdr:col>67</xdr:col>
      <xdr:colOff>101600</xdr:colOff>
      <xdr:row>37</xdr:row>
      <xdr:rowOff>88906</xdr:rowOff>
    </xdr:to>
    <xdr:sp macro="" textlink="">
      <xdr:nvSpPr>
        <xdr:cNvPr id="557" name="楕円 556"/>
        <xdr:cNvSpPr/>
      </xdr:nvSpPr>
      <xdr:spPr>
        <a:xfrm>
          <a:off x="12763500" y="63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80033</xdr:rowOff>
    </xdr:from>
    <xdr:ext cx="534377" cy="259045"/>
    <xdr:sp macro="" textlink="">
      <xdr:nvSpPr>
        <xdr:cNvPr id="558" name="テキスト ボックス 557"/>
        <xdr:cNvSpPr txBox="1"/>
      </xdr:nvSpPr>
      <xdr:spPr>
        <a:xfrm>
          <a:off x="12547111" y="642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108328</xdr:rowOff>
    </xdr:from>
    <xdr:to>
      <xdr:col>85</xdr:col>
      <xdr:colOff>127000</xdr:colOff>
      <xdr:row>56</xdr:row>
      <xdr:rowOff>124399</xdr:rowOff>
    </xdr:to>
    <xdr:cxnSp macro="">
      <xdr:nvCxnSpPr>
        <xdr:cNvPr id="587" name="直線コネクタ 586"/>
        <xdr:cNvCxnSpPr/>
      </xdr:nvCxnSpPr>
      <xdr:spPr>
        <a:xfrm flipV="1">
          <a:off x="15481300" y="9709528"/>
          <a:ext cx="838200" cy="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101463</xdr:rowOff>
    </xdr:from>
    <xdr:to>
      <xdr:col>81</xdr:col>
      <xdr:colOff>50800</xdr:colOff>
      <xdr:row>56</xdr:row>
      <xdr:rowOff>124399</xdr:rowOff>
    </xdr:to>
    <xdr:cxnSp macro="">
      <xdr:nvCxnSpPr>
        <xdr:cNvPr id="590" name="直線コネクタ 589"/>
        <xdr:cNvCxnSpPr/>
      </xdr:nvCxnSpPr>
      <xdr:spPr>
        <a:xfrm>
          <a:off x="14592300" y="9702663"/>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101463</xdr:rowOff>
    </xdr:from>
    <xdr:to>
      <xdr:col>76</xdr:col>
      <xdr:colOff>114300</xdr:colOff>
      <xdr:row>56</xdr:row>
      <xdr:rowOff>149469</xdr:rowOff>
    </xdr:to>
    <xdr:cxnSp macro="">
      <xdr:nvCxnSpPr>
        <xdr:cNvPr id="593" name="直線コネクタ 592"/>
        <xdr:cNvCxnSpPr/>
      </xdr:nvCxnSpPr>
      <xdr:spPr>
        <a:xfrm flipV="1">
          <a:off x="13703300" y="9702663"/>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149469</xdr:rowOff>
    </xdr:from>
    <xdr:to>
      <xdr:col>71</xdr:col>
      <xdr:colOff>177800</xdr:colOff>
      <xdr:row>56</xdr:row>
      <xdr:rowOff>169898</xdr:rowOff>
    </xdr:to>
    <xdr:cxnSp macro="">
      <xdr:nvCxnSpPr>
        <xdr:cNvPr id="596" name="直線コネクタ 595"/>
        <xdr:cNvCxnSpPr/>
      </xdr:nvCxnSpPr>
      <xdr:spPr>
        <a:xfrm flipV="1">
          <a:off x="12814300" y="9750669"/>
          <a:ext cx="889000" cy="2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57528</xdr:rowOff>
    </xdr:from>
    <xdr:to>
      <xdr:col>85</xdr:col>
      <xdr:colOff>177800</xdr:colOff>
      <xdr:row>56</xdr:row>
      <xdr:rowOff>159128</xdr:rowOff>
    </xdr:to>
    <xdr:sp macro="" textlink="">
      <xdr:nvSpPr>
        <xdr:cNvPr id="606" name="楕円 605"/>
        <xdr:cNvSpPr/>
      </xdr:nvSpPr>
      <xdr:spPr>
        <a:xfrm>
          <a:off x="16268700" y="965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35955</xdr:rowOff>
    </xdr:from>
    <xdr:ext cx="534377" cy="259045"/>
    <xdr:sp macro="" textlink="">
      <xdr:nvSpPr>
        <xdr:cNvPr id="607" name="教育費該当値テキスト"/>
        <xdr:cNvSpPr txBox="1"/>
      </xdr:nvSpPr>
      <xdr:spPr>
        <a:xfrm>
          <a:off x="16370300" y="963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73599</xdr:rowOff>
    </xdr:from>
    <xdr:to>
      <xdr:col>81</xdr:col>
      <xdr:colOff>101600</xdr:colOff>
      <xdr:row>57</xdr:row>
      <xdr:rowOff>3749</xdr:rowOff>
    </xdr:to>
    <xdr:sp macro="" textlink="">
      <xdr:nvSpPr>
        <xdr:cNvPr id="608" name="楕円 607"/>
        <xdr:cNvSpPr/>
      </xdr:nvSpPr>
      <xdr:spPr>
        <a:xfrm>
          <a:off x="15430500" y="967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166326</xdr:rowOff>
    </xdr:from>
    <xdr:ext cx="534377" cy="259045"/>
    <xdr:sp macro="" textlink="">
      <xdr:nvSpPr>
        <xdr:cNvPr id="609" name="テキスト ボックス 608"/>
        <xdr:cNvSpPr txBox="1"/>
      </xdr:nvSpPr>
      <xdr:spPr>
        <a:xfrm>
          <a:off x="15214111" y="9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50663</xdr:rowOff>
    </xdr:from>
    <xdr:to>
      <xdr:col>76</xdr:col>
      <xdr:colOff>165100</xdr:colOff>
      <xdr:row>56</xdr:row>
      <xdr:rowOff>152263</xdr:rowOff>
    </xdr:to>
    <xdr:sp macro="" textlink="">
      <xdr:nvSpPr>
        <xdr:cNvPr id="610" name="楕円 609"/>
        <xdr:cNvSpPr/>
      </xdr:nvSpPr>
      <xdr:spPr>
        <a:xfrm>
          <a:off x="14541500" y="965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143390</xdr:rowOff>
    </xdr:from>
    <xdr:ext cx="534377" cy="259045"/>
    <xdr:sp macro="" textlink="">
      <xdr:nvSpPr>
        <xdr:cNvPr id="611" name="テキスト ボックス 610"/>
        <xdr:cNvSpPr txBox="1"/>
      </xdr:nvSpPr>
      <xdr:spPr>
        <a:xfrm>
          <a:off x="14325111" y="974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98669</xdr:rowOff>
    </xdr:from>
    <xdr:to>
      <xdr:col>72</xdr:col>
      <xdr:colOff>38100</xdr:colOff>
      <xdr:row>57</xdr:row>
      <xdr:rowOff>28819</xdr:rowOff>
    </xdr:to>
    <xdr:sp macro="" textlink="">
      <xdr:nvSpPr>
        <xdr:cNvPr id="612" name="楕円 611"/>
        <xdr:cNvSpPr/>
      </xdr:nvSpPr>
      <xdr:spPr>
        <a:xfrm>
          <a:off x="13652500" y="96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19946</xdr:rowOff>
    </xdr:from>
    <xdr:ext cx="534377" cy="259045"/>
    <xdr:sp macro="" textlink="">
      <xdr:nvSpPr>
        <xdr:cNvPr id="613" name="テキスト ボックス 612"/>
        <xdr:cNvSpPr txBox="1"/>
      </xdr:nvSpPr>
      <xdr:spPr>
        <a:xfrm>
          <a:off x="13436111" y="979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119098</xdr:rowOff>
    </xdr:from>
    <xdr:to>
      <xdr:col>67</xdr:col>
      <xdr:colOff>101600</xdr:colOff>
      <xdr:row>57</xdr:row>
      <xdr:rowOff>49248</xdr:rowOff>
    </xdr:to>
    <xdr:sp macro="" textlink="">
      <xdr:nvSpPr>
        <xdr:cNvPr id="614" name="楕円 613"/>
        <xdr:cNvSpPr/>
      </xdr:nvSpPr>
      <xdr:spPr>
        <a:xfrm>
          <a:off x="12763500" y="972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40375</xdr:rowOff>
    </xdr:from>
    <xdr:ext cx="534377" cy="259045"/>
    <xdr:sp macro="" textlink="">
      <xdr:nvSpPr>
        <xdr:cNvPr id="615" name="テキスト ボックス 614"/>
        <xdr:cNvSpPr txBox="1"/>
      </xdr:nvSpPr>
      <xdr:spPr>
        <a:xfrm>
          <a:off x="12547111" y="981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6" name="直線コネクタ 64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39443</xdr:rowOff>
    </xdr:from>
    <xdr:to>
      <xdr:col>81</xdr:col>
      <xdr:colOff>50800</xdr:colOff>
      <xdr:row>79</xdr:row>
      <xdr:rowOff>98879</xdr:rowOff>
    </xdr:to>
    <xdr:cxnSp macro="">
      <xdr:nvCxnSpPr>
        <xdr:cNvPr id="649" name="直線コネクタ 648"/>
        <xdr:cNvCxnSpPr/>
      </xdr:nvCxnSpPr>
      <xdr:spPr>
        <a:xfrm>
          <a:off x="14592300" y="13583993"/>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24175</xdr:rowOff>
    </xdr:from>
    <xdr:to>
      <xdr:col>76</xdr:col>
      <xdr:colOff>114300</xdr:colOff>
      <xdr:row>79</xdr:row>
      <xdr:rowOff>39443</xdr:rowOff>
    </xdr:to>
    <xdr:cxnSp macro="">
      <xdr:nvCxnSpPr>
        <xdr:cNvPr id="652" name="直線コネクタ 651"/>
        <xdr:cNvCxnSpPr/>
      </xdr:nvCxnSpPr>
      <xdr:spPr>
        <a:xfrm>
          <a:off x="13703300" y="13397275"/>
          <a:ext cx="889000" cy="18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24175</xdr:rowOff>
    </xdr:from>
    <xdr:to>
      <xdr:col>71</xdr:col>
      <xdr:colOff>177800</xdr:colOff>
      <xdr:row>78</xdr:row>
      <xdr:rowOff>133218</xdr:rowOff>
    </xdr:to>
    <xdr:cxnSp macro="">
      <xdr:nvCxnSpPr>
        <xdr:cNvPr id="655" name="直線コネクタ 654"/>
        <xdr:cNvCxnSpPr/>
      </xdr:nvCxnSpPr>
      <xdr:spPr>
        <a:xfrm flipV="1">
          <a:off x="12814300" y="13397275"/>
          <a:ext cx="889000" cy="10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7" name="テキスト ボックス 656"/>
        <xdr:cNvSpPr txBox="1"/>
      </xdr:nvSpPr>
      <xdr:spPr>
        <a:xfrm>
          <a:off x="13468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59701</xdr:rowOff>
    </xdr:from>
    <xdr:ext cx="469744" cy="259045"/>
    <xdr:sp macro="" textlink="">
      <xdr:nvSpPr>
        <xdr:cNvPr id="659" name="テキスト ボックス 658"/>
        <xdr:cNvSpPr txBox="1"/>
      </xdr:nvSpPr>
      <xdr:spPr>
        <a:xfrm>
          <a:off x="12579428" y="136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5" name="楕円 66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6"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7" name="楕円 66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8" name="テキスト ボックス 66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160093</xdr:rowOff>
    </xdr:from>
    <xdr:to>
      <xdr:col>76</xdr:col>
      <xdr:colOff>165100</xdr:colOff>
      <xdr:row>79</xdr:row>
      <xdr:rowOff>90243</xdr:rowOff>
    </xdr:to>
    <xdr:sp macro="" textlink="">
      <xdr:nvSpPr>
        <xdr:cNvPr id="669" name="楕円 668"/>
        <xdr:cNvSpPr/>
      </xdr:nvSpPr>
      <xdr:spPr>
        <a:xfrm>
          <a:off x="14541500" y="1353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81370</xdr:rowOff>
    </xdr:from>
    <xdr:ext cx="469744" cy="259045"/>
    <xdr:sp macro="" textlink="">
      <xdr:nvSpPr>
        <xdr:cNvPr id="670" name="テキスト ボックス 669"/>
        <xdr:cNvSpPr txBox="1"/>
      </xdr:nvSpPr>
      <xdr:spPr>
        <a:xfrm>
          <a:off x="14357428" y="1362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144825</xdr:rowOff>
    </xdr:from>
    <xdr:to>
      <xdr:col>72</xdr:col>
      <xdr:colOff>38100</xdr:colOff>
      <xdr:row>78</xdr:row>
      <xdr:rowOff>74975</xdr:rowOff>
    </xdr:to>
    <xdr:sp macro="" textlink="">
      <xdr:nvSpPr>
        <xdr:cNvPr id="671" name="楕円 670"/>
        <xdr:cNvSpPr/>
      </xdr:nvSpPr>
      <xdr:spPr>
        <a:xfrm>
          <a:off x="13652500" y="133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91502</xdr:rowOff>
    </xdr:from>
    <xdr:ext cx="534377" cy="259045"/>
    <xdr:sp macro="" textlink="">
      <xdr:nvSpPr>
        <xdr:cNvPr id="672" name="テキスト ボックス 671"/>
        <xdr:cNvSpPr txBox="1"/>
      </xdr:nvSpPr>
      <xdr:spPr>
        <a:xfrm>
          <a:off x="13436111" y="1312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82418</xdr:rowOff>
    </xdr:from>
    <xdr:to>
      <xdr:col>67</xdr:col>
      <xdr:colOff>101600</xdr:colOff>
      <xdr:row>79</xdr:row>
      <xdr:rowOff>12568</xdr:rowOff>
    </xdr:to>
    <xdr:sp macro="" textlink="">
      <xdr:nvSpPr>
        <xdr:cNvPr id="673" name="楕円 672"/>
        <xdr:cNvSpPr/>
      </xdr:nvSpPr>
      <xdr:spPr>
        <a:xfrm>
          <a:off x="12763500" y="1345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29095</xdr:rowOff>
    </xdr:from>
    <xdr:ext cx="469744" cy="259045"/>
    <xdr:sp macro="" textlink="">
      <xdr:nvSpPr>
        <xdr:cNvPr id="674" name="テキスト ボックス 673"/>
        <xdr:cNvSpPr txBox="1"/>
      </xdr:nvSpPr>
      <xdr:spPr>
        <a:xfrm>
          <a:off x="12579428" y="1323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108908</xdr:rowOff>
    </xdr:from>
    <xdr:to>
      <xdr:col>85</xdr:col>
      <xdr:colOff>127000</xdr:colOff>
      <xdr:row>97</xdr:row>
      <xdr:rowOff>114050</xdr:rowOff>
    </xdr:to>
    <xdr:cxnSp macro="">
      <xdr:nvCxnSpPr>
        <xdr:cNvPr id="705" name="直線コネクタ 704"/>
        <xdr:cNvCxnSpPr/>
      </xdr:nvCxnSpPr>
      <xdr:spPr>
        <a:xfrm flipV="1">
          <a:off x="15481300" y="16739558"/>
          <a:ext cx="8382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114050</xdr:rowOff>
    </xdr:from>
    <xdr:to>
      <xdr:col>81</xdr:col>
      <xdr:colOff>50800</xdr:colOff>
      <xdr:row>97</xdr:row>
      <xdr:rowOff>121785</xdr:rowOff>
    </xdr:to>
    <xdr:cxnSp macro="">
      <xdr:nvCxnSpPr>
        <xdr:cNvPr id="708" name="直線コネクタ 707"/>
        <xdr:cNvCxnSpPr/>
      </xdr:nvCxnSpPr>
      <xdr:spPr>
        <a:xfrm flipV="1">
          <a:off x="14592300" y="16744700"/>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113182</xdr:rowOff>
    </xdr:from>
    <xdr:to>
      <xdr:col>76</xdr:col>
      <xdr:colOff>114300</xdr:colOff>
      <xdr:row>97</xdr:row>
      <xdr:rowOff>121785</xdr:rowOff>
    </xdr:to>
    <xdr:cxnSp macro="">
      <xdr:nvCxnSpPr>
        <xdr:cNvPr id="711" name="直線コネクタ 710"/>
        <xdr:cNvCxnSpPr/>
      </xdr:nvCxnSpPr>
      <xdr:spPr>
        <a:xfrm>
          <a:off x="13703300" y="16743832"/>
          <a:ext cx="889000" cy="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100099</xdr:rowOff>
    </xdr:from>
    <xdr:to>
      <xdr:col>71</xdr:col>
      <xdr:colOff>177800</xdr:colOff>
      <xdr:row>97</xdr:row>
      <xdr:rowOff>113182</xdr:rowOff>
    </xdr:to>
    <xdr:cxnSp macro="">
      <xdr:nvCxnSpPr>
        <xdr:cNvPr id="714" name="直線コネクタ 713"/>
        <xdr:cNvCxnSpPr/>
      </xdr:nvCxnSpPr>
      <xdr:spPr>
        <a:xfrm>
          <a:off x="12814300" y="16730749"/>
          <a:ext cx="889000" cy="1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58108</xdr:rowOff>
    </xdr:from>
    <xdr:to>
      <xdr:col>85</xdr:col>
      <xdr:colOff>177800</xdr:colOff>
      <xdr:row>97</xdr:row>
      <xdr:rowOff>159708</xdr:rowOff>
    </xdr:to>
    <xdr:sp macro="" textlink="">
      <xdr:nvSpPr>
        <xdr:cNvPr id="724" name="楕円 723"/>
        <xdr:cNvSpPr/>
      </xdr:nvSpPr>
      <xdr:spPr>
        <a:xfrm>
          <a:off x="16268700" y="1668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80985</xdr:rowOff>
    </xdr:from>
    <xdr:ext cx="599010" cy="259045"/>
    <xdr:sp macro="" textlink="">
      <xdr:nvSpPr>
        <xdr:cNvPr id="725" name="公債費該当値テキスト"/>
        <xdr:cNvSpPr txBox="1"/>
      </xdr:nvSpPr>
      <xdr:spPr>
        <a:xfrm>
          <a:off x="16370300" y="1654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63250</xdr:rowOff>
    </xdr:from>
    <xdr:to>
      <xdr:col>81</xdr:col>
      <xdr:colOff>101600</xdr:colOff>
      <xdr:row>97</xdr:row>
      <xdr:rowOff>164850</xdr:rowOff>
    </xdr:to>
    <xdr:sp macro="" textlink="">
      <xdr:nvSpPr>
        <xdr:cNvPr id="726" name="楕円 725"/>
        <xdr:cNvSpPr/>
      </xdr:nvSpPr>
      <xdr:spPr>
        <a:xfrm>
          <a:off x="15430500" y="16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9927</xdr:rowOff>
    </xdr:from>
    <xdr:ext cx="599010" cy="259045"/>
    <xdr:sp macro="" textlink="">
      <xdr:nvSpPr>
        <xdr:cNvPr id="727" name="テキスト ボックス 726"/>
        <xdr:cNvSpPr txBox="1"/>
      </xdr:nvSpPr>
      <xdr:spPr>
        <a:xfrm>
          <a:off x="15181795" y="1646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70985</xdr:rowOff>
    </xdr:from>
    <xdr:to>
      <xdr:col>76</xdr:col>
      <xdr:colOff>165100</xdr:colOff>
      <xdr:row>98</xdr:row>
      <xdr:rowOff>1135</xdr:rowOff>
    </xdr:to>
    <xdr:sp macro="" textlink="">
      <xdr:nvSpPr>
        <xdr:cNvPr id="728" name="楕円 727"/>
        <xdr:cNvSpPr/>
      </xdr:nvSpPr>
      <xdr:spPr>
        <a:xfrm>
          <a:off x="14541500" y="1670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17662</xdr:rowOff>
    </xdr:from>
    <xdr:ext cx="534377" cy="259045"/>
    <xdr:sp macro="" textlink="">
      <xdr:nvSpPr>
        <xdr:cNvPr id="729" name="テキスト ボックス 728"/>
        <xdr:cNvSpPr txBox="1"/>
      </xdr:nvSpPr>
      <xdr:spPr>
        <a:xfrm>
          <a:off x="14325111" y="1647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62382</xdr:rowOff>
    </xdr:from>
    <xdr:to>
      <xdr:col>72</xdr:col>
      <xdr:colOff>38100</xdr:colOff>
      <xdr:row>97</xdr:row>
      <xdr:rowOff>163982</xdr:rowOff>
    </xdr:to>
    <xdr:sp macro="" textlink="">
      <xdr:nvSpPr>
        <xdr:cNvPr id="730" name="楕円 729"/>
        <xdr:cNvSpPr/>
      </xdr:nvSpPr>
      <xdr:spPr>
        <a:xfrm>
          <a:off x="13652500" y="1669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9059</xdr:rowOff>
    </xdr:from>
    <xdr:ext cx="599010" cy="259045"/>
    <xdr:sp macro="" textlink="">
      <xdr:nvSpPr>
        <xdr:cNvPr id="731" name="テキスト ボックス 730"/>
        <xdr:cNvSpPr txBox="1"/>
      </xdr:nvSpPr>
      <xdr:spPr>
        <a:xfrm>
          <a:off x="13403795" y="1646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49299</xdr:rowOff>
    </xdr:from>
    <xdr:to>
      <xdr:col>67</xdr:col>
      <xdr:colOff>101600</xdr:colOff>
      <xdr:row>97</xdr:row>
      <xdr:rowOff>150899</xdr:rowOff>
    </xdr:to>
    <xdr:sp macro="" textlink="">
      <xdr:nvSpPr>
        <xdr:cNvPr id="732" name="楕円 731"/>
        <xdr:cNvSpPr/>
      </xdr:nvSpPr>
      <xdr:spPr>
        <a:xfrm>
          <a:off x="12763500" y="166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167426</xdr:rowOff>
    </xdr:from>
    <xdr:ext cx="599010" cy="259045"/>
    <xdr:sp macro="" textlink="">
      <xdr:nvSpPr>
        <xdr:cNvPr id="733" name="テキスト ボックス 732"/>
        <xdr:cNvSpPr txBox="1"/>
      </xdr:nvSpPr>
      <xdr:spPr>
        <a:xfrm>
          <a:off x="12514795" y="1645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103505</xdr:rowOff>
    </xdr:from>
    <xdr:to>
      <xdr:col>116</xdr:col>
      <xdr:colOff>63500</xdr:colOff>
      <xdr:row>38</xdr:row>
      <xdr:rowOff>158559</xdr:rowOff>
    </xdr:to>
    <xdr:cxnSp macro="">
      <xdr:nvCxnSpPr>
        <xdr:cNvPr id="762" name="直線コネクタ 761"/>
        <xdr:cNvCxnSpPr/>
      </xdr:nvCxnSpPr>
      <xdr:spPr>
        <a:xfrm>
          <a:off x="21323300" y="6618605"/>
          <a:ext cx="838200" cy="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120667</xdr:rowOff>
    </xdr:from>
    <xdr:ext cx="378565" cy="259045"/>
    <xdr:sp macro="" textlink="">
      <xdr:nvSpPr>
        <xdr:cNvPr id="763" name="諸支出金平均値テキスト"/>
        <xdr:cNvSpPr txBox="1"/>
      </xdr:nvSpPr>
      <xdr:spPr>
        <a:xfrm>
          <a:off x="22212300" y="6635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49022</xdr:rowOff>
    </xdr:from>
    <xdr:to>
      <xdr:col>111</xdr:col>
      <xdr:colOff>177800</xdr:colOff>
      <xdr:row>38</xdr:row>
      <xdr:rowOff>103505</xdr:rowOff>
    </xdr:to>
    <xdr:cxnSp macro="">
      <xdr:nvCxnSpPr>
        <xdr:cNvPr id="765" name="直線コネクタ 764"/>
        <xdr:cNvCxnSpPr/>
      </xdr:nvCxnSpPr>
      <xdr:spPr>
        <a:xfrm>
          <a:off x="20434300" y="5535422"/>
          <a:ext cx="889000" cy="108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55707</xdr:rowOff>
    </xdr:from>
    <xdr:ext cx="378565" cy="259045"/>
    <xdr:sp macro="" textlink="">
      <xdr:nvSpPr>
        <xdr:cNvPr id="767" name="テキスト ボックス 766"/>
        <xdr:cNvSpPr txBox="1"/>
      </xdr:nvSpPr>
      <xdr:spPr>
        <a:xfrm>
          <a:off x="21134017" y="67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49022</xdr:rowOff>
    </xdr:from>
    <xdr:to>
      <xdr:col>107</xdr:col>
      <xdr:colOff>50800</xdr:colOff>
      <xdr:row>38</xdr:row>
      <xdr:rowOff>9398</xdr:rowOff>
    </xdr:to>
    <xdr:cxnSp macro="">
      <xdr:nvCxnSpPr>
        <xdr:cNvPr id="768" name="直線コネクタ 767"/>
        <xdr:cNvCxnSpPr/>
      </xdr:nvCxnSpPr>
      <xdr:spPr>
        <a:xfrm flipV="1">
          <a:off x="19545300" y="5535422"/>
          <a:ext cx="889000" cy="98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10368</xdr:rowOff>
    </xdr:from>
    <xdr:ext cx="378565" cy="259045"/>
    <xdr:sp macro="" textlink="">
      <xdr:nvSpPr>
        <xdr:cNvPr id="770" name="テキスト ボックス 769"/>
        <xdr:cNvSpPr txBox="1"/>
      </xdr:nvSpPr>
      <xdr:spPr>
        <a:xfrm>
          <a:off x="20245017" y="6696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86360</xdr:rowOff>
    </xdr:from>
    <xdr:to>
      <xdr:col>102</xdr:col>
      <xdr:colOff>114300</xdr:colOff>
      <xdr:row>38</xdr:row>
      <xdr:rowOff>9398</xdr:rowOff>
    </xdr:to>
    <xdr:cxnSp macro="">
      <xdr:nvCxnSpPr>
        <xdr:cNvPr id="771" name="直線コネクタ 770"/>
        <xdr:cNvCxnSpPr/>
      </xdr:nvCxnSpPr>
      <xdr:spPr>
        <a:xfrm>
          <a:off x="18656300" y="5915660"/>
          <a:ext cx="889000" cy="60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62374</xdr:rowOff>
    </xdr:from>
    <xdr:ext cx="378565" cy="259045"/>
    <xdr:sp macro="" textlink="">
      <xdr:nvSpPr>
        <xdr:cNvPr id="773" name="テキスト ボックス 772"/>
        <xdr:cNvSpPr txBox="1"/>
      </xdr:nvSpPr>
      <xdr:spPr>
        <a:xfrm>
          <a:off x="19356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59326</xdr:rowOff>
    </xdr:from>
    <xdr:ext cx="378565" cy="259045"/>
    <xdr:sp macro="" textlink="">
      <xdr:nvSpPr>
        <xdr:cNvPr id="775" name="テキスト ボックス 774"/>
        <xdr:cNvSpPr txBox="1"/>
      </xdr:nvSpPr>
      <xdr:spPr>
        <a:xfrm>
          <a:off x="18467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107759</xdr:rowOff>
    </xdr:from>
    <xdr:to>
      <xdr:col>116</xdr:col>
      <xdr:colOff>114300</xdr:colOff>
      <xdr:row>39</xdr:row>
      <xdr:rowOff>37909</xdr:rowOff>
    </xdr:to>
    <xdr:sp macro="" textlink="">
      <xdr:nvSpPr>
        <xdr:cNvPr id="781" name="楕円 780"/>
        <xdr:cNvSpPr/>
      </xdr:nvSpPr>
      <xdr:spPr>
        <a:xfrm>
          <a:off x="22110700" y="66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67136</xdr:rowOff>
    </xdr:from>
    <xdr:ext cx="378565" cy="259045"/>
    <xdr:sp macro="" textlink="">
      <xdr:nvSpPr>
        <xdr:cNvPr id="782" name="諸支出金該当値テキスト"/>
        <xdr:cNvSpPr txBox="1"/>
      </xdr:nvSpPr>
      <xdr:spPr>
        <a:xfrm>
          <a:off x="22212300" y="6410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52705</xdr:rowOff>
    </xdr:from>
    <xdr:to>
      <xdr:col>112</xdr:col>
      <xdr:colOff>38100</xdr:colOff>
      <xdr:row>38</xdr:row>
      <xdr:rowOff>154305</xdr:rowOff>
    </xdr:to>
    <xdr:sp macro="" textlink="">
      <xdr:nvSpPr>
        <xdr:cNvPr id="783" name="楕円 782"/>
        <xdr:cNvSpPr/>
      </xdr:nvSpPr>
      <xdr:spPr>
        <a:xfrm>
          <a:off x="21272500" y="65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170832</xdr:rowOff>
    </xdr:from>
    <xdr:ext cx="378565" cy="259045"/>
    <xdr:sp macro="" textlink="">
      <xdr:nvSpPr>
        <xdr:cNvPr id="784" name="テキスト ボックス 783"/>
        <xdr:cNvSpPr txBox="1"/>
      </xdr:nvSpPr>
      <xdr:spPr>
        <a:xfrm>
          <a:off x="21134017" y="634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169672</xdr:rowOff>
    </xdr:from>
    <xdr:to>
      <xdr:col>107</xdr:col>
      <xdr:colOff>101600</xdr:colOff>
      <xdr:row>32</xdr:row>
      <xdr:rowOff>99822</xdr:rowOff>
    </xdr:to>
    <xdr:sp macro="" textlink="">
      <xdr:nvSpPr>
        <xdr:cNvPr id="785" name="楕円 784"/>
        <xdr:cNvSpPr/>
      </xdr:nvSpPr>
      <xdr:spPr>
        <a:xfrm>
          <a:off x="20383500" y="54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116349</xdr:rowOff>
    </xdr:from>
    <xdr:ext cx="469744" cy="259045"/>
    <xdr:sp macro="" textlink="">
      <xdr:nvSpPr>
        <xdr:cNvPr id="786" name="テキスト ボックス 785"/>
        <xdr:cNvSpPr txBox="1"/>
      </xdr:nvSpPr>
      <xdr:spPr>
        <a:xfrm>
          <a:off x="20199428" y="525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130048</xdr:rowOff>
    </xdr:from>
    <xdr:to>
      <xdr:col>102</xdr:col>
      <xdr:colOff>165100</xdr:colOff>
      <xdr:row>38</xdr:row>
      <xdr:rowOff>60198</xdr:rowOff>
    </xdr:to>
    <xdr:sp macro="" textlink="">
      <xdr:nvSpPr>
        <xdr:cNvPr id="787" name="楕円 786"/>
        <xdr:cNvSpPr/>
      </xdr:nvSpPr>
      <xdr:spPr>
        <a:xfrm>
          <a:off x="19494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76725</xdr:rowOff>
    </xdr:from>
    <xdr:ext cx="469744" cy="259045"/>
    <xdr:sp macro="" textlink="">
      <xdr:nvSpPr>
        <xdr:cNvPr id="788" name="テキスト ボックス 787"/>
        <xdr:cNvSpPr txBox="1"/>
      </xdr:nvSpPr>
      <xdr:spPr>
        <a:xfrm>
          <a:off x="19310428" y="62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35560</xdr:rowOff>
    </xdr:from>
    <xdr:to>
      <xdr:col>98</xdr:col>
      <xdr:colOff>38100</xdr:colOff>
      <xdr:row>34</xdr:row>
      <xdr:rowOff>137160</xdr:rowOff>
    </xdr:to>
    <xdr:sp macro="" textlink="">
      <xdr:nvSpPr>
        <xdr:cNvPr id="789" name="楕円 788"/>
        <xdr:cNvSpPr/>
      </xdr:nvSpPr>
      <xdr:spPr>
        <a:xfrm>
          <a:off x="18605500" y="58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153687</xdr:rowOff>
    </xdr:from>
    <xdr:ext cx="469744" cy="259045"/>
    <xdr:sp macro="" textlink="">
      <xdr:nvSpPr>
        <xdr:cNvPr id="790" name="テキスト ボックス 789"/>
        <xdr:cNvSpPr txBox="1"/>
      </xdr:nvSpPr>
      <xdr:spPr>
        <a:xfrm>
          <a:off x="18421428" y="564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年度の整備完了により減少傾向となっていま</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したが、令和元年度は医療機器の整備補助により増加しました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年度に子育て施設及び高齢者施設の整備を補助したことから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を上回っています。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除雪経費が嵩むことに加え、郊外地区道路整備及び市街地道路の長寿命化に多額の経費がかかっていることから、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類似団体平均を大きく上回りました。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商工費については、平成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年度に天都山展望台・オホーツク流氷館を整備したことに加え、ふるさと寄附関連事業により類似団体平均を大きく上回っています。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諸支出金については、平成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年度に市有財産の取得があり、また、平成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年度には市有地の造成を行ったため、類似団体の平均を大きく上回りました。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北海道網走市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行政改革の推進により、財政調整基金への積み立てを行ってきましたが、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令和元年度は公共下水道特別会計が企業会計に移行する際、公共下水道事業基金を財政調整基金に積み立てたことから、基金の残高は増加しました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基金に頼らない財政運営を図ります。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北海道網走市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能取漁港整備特別会計で赤字額が発生している要因は能取漁港に整備した工業団地の土地売却が計画的に進まなかったことによります。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他の会計は黒字決算が続いており、能取漁港整備特別会計の赤字額を上回っているため、網走市の全会計で見た場合は赤字額は発生していません。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今後も能取漁港の工業団地の土地売却を進めます。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北海道網走市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過去に学校、社会教育施設等の建設を集中して実施したことにより、元利償還金等が多額となっています。今後も新規市債発行を抑制し、公債費の圧縮に努めます。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平成２６年度に住民参加型市場公募債を発行しましたが、借換を行ったため、現在、満期一括償還の地方債はありません。</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新規市債発行を抑制し、公債費の圧縮に努めます。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北海道網走市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過去に建設事業を積極的に実施したことにより、一般会計等にかかる地方債の残高は多額となっていますが、行政改革推進計画により新規市債の発行額を抑制しているため、将来負担比率（分子）は減少傾向にあり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今後も新規市債発行額を抑制し、公債費の圧縮に努めます。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北海道網走市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嘱託職員の見込みを上回る退職金など、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例年にない多額の財政需要が生じたことから基金を取り崩しました。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特定目的基金については、ふるさと寄附基金の増により増となりました。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引き続き、基金に頼らない財政運営を図ります。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ふるさと寄附基金：こども医療助成費、学習支援員配置事業など</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教育振興基金：吹奏楽楽器整備事業、大学給付型奨学費など</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保健福祉基金：養護老人ホーム建設費償還補助金、手話通訳者派遣事業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産業振興基金：市有林整備事業</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ふるさと寄附基金について、前年度と比較して寄附金の増となったことから、残高が増となった。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特定分野に対応する寄附金について、積立を行い、寄附者の意向に沿って適正に使用していく。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公共下水道事業基金を財政調整基金に積み立てた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、基金の残高は増加しました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引き続き、基金に頼らない財政運営を図ります。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年度については、過去に発行した地方債の償還に充当するため、減債基金の取り崩しを行いました。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基金に頼らない財政運営を図ります。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35,039
34,708
471.00
23,148,521
22,935,709
137,931
11,677,670
31,751,914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17.4
124.5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建設から年数が経過している庁舎、市民会館、児童館、福祉施設で比率が高くなっているものの、整備を続けている道路、港湾などでは比率が低くなっています。そのほか、一般廃棄物処理施設、市民プール等の近年整備された施設があることなどから類似団体平均を下回りました。</a:t>
          </a:r>
          <a:endParaRPr lang="ja-JP" altLang="ja-JP">
            <a:effectLst/>
          </a:endParaRPr>
        </a:p>
        <a:p>
          <a:r>
            <a:rPr kumimoji="1" lang="ja-JP" altLang="ja-JP" sz="1100">
              <a:solidFill>
                <a:schemeClr val="dk1"/>
              </a:solidFill>
              <a:effectLst/>
              <a:latin typeface="+mn-lt"/>
              <a:ea typeface="+mn-ea"/>
              <a:cs typeface="+mn-cs"/>
            </a:rPr>
            <a:t>　公共施設等総合管理計画に基づき、適正な管理に努めます。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137541</xdr:rowOff>
    </xdr:from>
    <xdr:to>
      <xdr:col>23</xdr:col>
      <xdr:colOff>136525</xdr:colOff>
      <xdr:row>29</xdr:row>
      <xdr:rowOff>67691</xdr:rowOff>
    </xdr:to>
    <xdr:sp macro="" textlink="">
      <xdr:nvSpPr>
        <xdr:cNvPr id="79" name="楕円 78"/>
        <xdr:cNvSpPr/>
      </xdr:nvSpPr>
      <xdr:spPr>
        <a:xfrm>
          <a:off x="4711700" y="57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160418</xdr:rowOff>
    </xdr:from>
    <xdr:ext cx="405111" cy="259045"/>
    <xdr:sp macro="" textlink="">
      <xdr:nvSpPr>
        <xdr:cNvPr id="80" name="有形固定資産減価償却率該当値テキスト"/>
        <xdr:cNvSpPr txBox="1"/>
      </xdr:nvSpPr>
      <xdr:spPr>
        <a:xfrm>
          <a:off x="4813300" y="5561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96520</xdr:rowOff>
    </xdr:from>
    <xdr:to>
      <xdr:col>19</xdr:col>
      <xdr:colOff>187325</xdr:colOff>
      <xdr:row>29</xdr:row>
      <xdr:rowOff>26670</xdr:rowOff>
    </xdr:to>
    <xdr:sp macro="" textlink="">
      <xdr:nvSpPr>
        <xdr:cNvPr id="81" name="楕円 80"/>
        <xdr:cNvSpPr/>
      </xdr:nvSpPr>
      <xdr:spPr>
        <a:xfrm>
          <a:off x="4000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147320</xdr:rowOff>
    </xdr:from>
    <xdr:to>
      <xdr:col>23</xdr:col>
      <xdr:colOff>85725</xdr:colOff>
      <xdr:row>29</xdr:row>
      <xdr:rowOff>16891</xdr:rowOff>
    </xdr:to>
    <xdr:cxnSp macro="">
      <xdr:nvCxnSpPr>
        <xdr:cNvPr id="82" name="直線コネクタ 81"/>
        <xdr:cNvCxnSpPr/>
      </xdr:nvCxnSpPr>
      <xdr:spPr>
        <a:xfrm>
          <a:off x="4051300" y="5719445"/>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70612</xdr:rowOff>
    </xdr:from>
    <xdr:to>
      <xdr:col>15</xdr:col>
      <xdr:colOff>187325</xdr:colOff>
      <xdr:row>29</xdr:row>
      <xdr:rowOff>762</xdr:rowOff>
    </xdr:to>
    <xdr:sp macro="" textlink="">
      <xdr:nvSpPr>
        <xdr:cNvPr id="83" name="楕円 82"/>
        <xdr:cNvSpPr/>
      </xdr:nvSpPr>
      <xdr:spPr>
        <a:xfrm>
          <a:off x="3238500" y="56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121412</xdr:rowOff>
    </xdr:from>
    <xdr:to>
      <xdr:col>19</xdr:col>
      <xdr:colOff>136525</xdr:colOff>
      <xdr:row>28</xdr:row>
      <xdr:rowOff>147320</xdr:rowOff>
    </xdr:to>
    <xdr:cxnSp macro="">
      <xdr:nvCxnSpPr>
        <xdr:cNvPr id="84" name="直線コネクタ 83"/>
        <xdr:cNvCxnSpPr/>
      </xdr:nvCxnSpPr>
      <xdr:spPr>
        <a:xfrm>
          <a:off x="3289300" y="5693537"/>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38227</xdr:rowOff>
    </xdr:from>
    <xdr:to>
      <xdr:col>11</xdr:col>
      <xdr:colOff>187325</xdr:colOff>
      <xdr:row>28</xdr:row>
      <xdr:rowOff>139827</xdr:rowOff>
    </xdr:to>
    <xdr:sp macro="" textlink="">
      <xdr:nvSpPr>
        <xdr:cNvPr id="85" name="楕円 84"/>
        <xdr:cNvSpPr/>
      </xdr:nvSpPr>
      <xdr:spPr>
        <a:xfrm>
          <a:off x="2476500" y="56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89027</xdr:rowOff>
    </xdr:from>
    <xdr:to>
      <xdr:col>15</xdr:col>
      <xdr:colOff>136525</xdr:colOff>
      <xdr:row>28</xdr:row>
      <xdr:rowOff>121412</xdr:rowOff>
    </xdr:to>
    <xdr:cxnSp macro="">
      <xdr:nvCxnSpPr>
        <xdr:cNvPr id="86" name="直線コネクタ 85"/>
        <xdr:cNvCxnSpPr/>
      </xdr:nvCxnSpPr>
      <xdr:spPr>
        <a:xfrm>
          <a:off x="2527300" y="566115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7" name="n_1aveValue有形固定資産減価償却率"/>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88"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89" name="n_3aveValue有形固定資産減価償却率"/>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0"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43197</xdr:rowOff>
    </xdr:from>
    <xdr:ext cx="405111" cy="259045"/>
    <xdr:sp macro="" textlink="">
      <xdr:nvSpPr>
        <xdr:cNvPr id="91" name="n_1mainValue有形固定資産減価償却率"/>
        <xdr:cNvSpPr txBox="1"/>
      </xdr:nvSpPr>
      <xdr:spPr>
        <a:xfrm>
          <a:off x="38360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17289</xdr:rowOff>
    </xdr:from>
    <xdr:ext cx="405111" cy="259045"/>
    <xdr:sp macro="" textlink="">
      <xdr:nvSpPr>
        <xdr:cNvPr id="92" name="n_2mainValue有形固定資産減価償却率"/>
        <xdr:cNvSpPr txBox="1"/>
      </xdr:nvSpPr>
      <xdr:spPr>
        <a:xfrm>
          <a:off x="3086744" y="541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156354</xdr:rowOff>
    </xdr:from>
    <xdr:ext cx="405111" cy="259045"/>
    <xdr:sp macro="" textlink="">
      <xdr:nvSpPr>
        <xdr:cNvPr id="93" name="n_3mainValue有形固定資産減価償却率"/>
        <xdr:cNvSpPr txBox="1"/>
      </xdr:nvSpPr>
      <xdr:spPr>
        <a:xfrm>
          <a:off x="2324744" y="538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積極的に公共施設やインフラの整備を行った結果、地方債残高が増加し、債務償還可能比率が類似団体平均を上回りました。</a:t>
          </a:r>
          <a:endParaRPr lang="ja-JP" altLang="ja-JP">
            <a:effectLst/>
          </a:endParaRPr>
        </a:p>
        <a:p>
          <a:r>
            <a:rPr kumimoji="1" lang="ja-JP" altLang="ja-JP" sz="1100">
              <a:solidFill>
                <a:schemeClr val="dk1"/>
              </a:solidFill>
              <a:effectLst/>
              <a:latin typeface="+mn-lt"/>
              <a:ea typeface="+mn-ea"/>
              <a:cs typeface="+mn-cs"/>
            </a:rPr>
            <a:t>　地方債残高は減少傾向にありますが、公共施設等総合管理計画に基づき適正な管理に努めます。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4" name="直線コネクタ 123"/>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5"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6" name="直線コネクタ 125"/>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7"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8" name="直線コネクタ 127"/>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29"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0" name="フローチャート: 判断 129"/>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1" name="フローチャート: 判断 130"/>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2" name="フローチャート: 判断 131"/>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3" name="フローチャート: 判断 132"/>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4" name="フローチャート: 判断 133"/>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155297</xdr:rowOff>
    </xdr:from>
    <xdr:to>
      <xdr:col>76</xdr:col>
      <xdr:colOff>73025</xdr:colOff>
      <xdr:row>31</xdr:row>
      <xdr:rowOff>85447</xdr:rowOff>
    </xdr:to>
    <xdr:sp macro="" textlink="">
      <xdr:nvSpPr>
        <xdr:cNvPr id="140" name="楕円 139"/>
        <xdr:cNvSpPr/>
      </xdr:nvSpPr>
      <xdr:spPr>
        <a:xfrm>
          <a:off x="14744700" y="60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133724</xdr:rowOff>
    </xdr:from>
    <xdr:ext cx="469744" cy="259045"/>
    <xdr:sp macro="" textlink="">
      <xdr:nvSpPr>
        <xdr:cNvPr id="141" name="債務償還比率該当値テキスト"/>
        <xdr:cNvSpPr txBox="1"/>
      </xdr:nvSpPr>
      <xdr:spPr>
        <a:xfrm>
          <a:off x="14846300" y="604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161157</xdr:rowOff>
    </xdr:from>
    <xdr:to>
      <xdr:col>72</xdr:col>
      <xdr:colOff>123825</xdr:colOff>
      <xdr:row>31</xdr:row>
      <xdr:rowOff>91307</xdr:rowOff>
    </xdr:to>
    <xdr:sp macro="" textlink="">
      <xdr:nvSpPr>
        <xdr:cNvPr id="142" name="楕円 141"/>
        <xdr:cNvSpPr/>
      </xdr:nvSpPr>
      <xdr:spPr>
        <a:xfrm>
          <a:off x="14033500" y="607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34647</xdr:rowOff>
    </xdr:from>
    <xdr:to>
      <xdr:col>76</xdr:col>
      <xdr:colOff>22225</xdr:colOff>
      <xdr:row>31</xdr:row>
      <xdr:rowOff>40507</xdr:rowOff>
    </xdr:to>
    <xdr:cxnSp macro="">
      <xdr:nvCxnSpPr>
        <xdr:cNvPr id="143" name="直線コネクタ 142"/>
        <xdr:cNvCxnSpPr/>
      </xdr:nvCxnSpPr>
      <xdr:spPr>
        <a:xfrm flipV="1">
          <a:off x="14084300" y="6121122"/>
          <a:ext cx="7112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154577</xdr:rowOff>
    </xdr:from>
    <xdr:to>
      <xdr:col>68</xdr:col>
      <xdr:colOff>123825</xdr:colOff>
      <xdr:row>31</xdr:row>
      <xdr:rowOff>84727</xdr:rowOff>
    </xdr:to>
    <xdr:sp macro="" textlink="">
      <xdr:nvSpPr>
        <xdr:cNvPr id="144" name="楕円 143"/>
        <xdr:cNvSpPr/>
      </xdr:nvSpPr>
      <xdr:spPr>
        <a:xfrm>
          <a:off x="13271500" y="606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33927</xdr:rowOff>
    </xdr:from>
    <xdr:to>
      <xdr:col>72</xdr:col>
      <xdr:colOff>73025</xdr:colOff>
      <xdr:row>31</xdr:row>
      <xdr:rowOff>40507</xdr:rowOff>
    </xdr:to>
    <xdr:cxnSp macro="">
      <xdr:nvCxnSpPr>
        <xdr:cNvPr id="145" name="直線コネクタ 144"/>
        <xdr:cNvCxnSpPr/>
      </xdr:nvCxnSpPr>
      <xdr:spPr>
        <a:xfrm>
          <a:off x="13322300" y="6120402"/>
          <a:ext cx="762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22812</xdr:rowOff>
    </xdr:from>
    <xdr:to>
      <xdr:col>64</xdr:col>
      <xdr:colOff>123825</xdr:colOff>
      <xdr:row>31</xdr:row>
      <xdr:rowOff>124412</xdr:rowOff>
    </xdr:to>
    <xdr:sp macro="" textlink="">
      <xdr:nvSpPr>
        <xdr:cNvPr id="146" name="楕円 145"/>
        <xdr:cNvSpPr/>
      </xdr:nvSpPr>
      <xdr:spPr>
        <a:xfrm>
          <a:off x="12509500" y="61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33927</xdr:rowOff>
    </xdr:from>
    <xdr:to>
      <xdr:col>68</xdr:col>
      <xdr:colOff>73025</xdr:colOff>
      <xdr:row>31</xdr:row>
      <xdr:rowOff>73612</xdr:rowOff>
    </xdr:to>
    <xdr:cxnSp macro="">
      <xdr:nvCxnSpPr>
        <xdr:cNvPr id="147" name="直線コネクタ 146"/>
        <xdr:cNvCxnSpPr/>
      </xdr:nvCxnSpPr>
      <xdr:spPr>
        <a:xfrm flipV="1">
          <a:off x="12560300" y="6120402"/>
          <a:ext cx="762000" cy="3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69862</xdr:rowOff>
    </xdr:from>
    <xdr:to>
      <xdr:col>60</xdr:col>
      <xdr:colOff>123825</xdr:colOff>
      <xdr:row>31</xdr:row>
      <xdr:rowOff>12</xdr:rowOff>
    </xdr:to>
    <xdr:sp macro="" textlink="">
      <xdr:nvSpPr>
        <xdr:cNvPr id="148" name="楕円 147"/>
        <xdr:cNvSpPr/>
      </xdr:nvSpPr>
      <xdr:spPr>
        <a:xfrm>
          <a:off x="11747500" y="59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120662</xdr:rowOff>
    </xdr:from>
    <xdr:to>
      <xdr:col>64</xdr:col>
      <xdr:colOff>73025</xdr:colOff>
      <xdr:row>31</xdr:row>
      <xdr:rowOff>73612</xdr:rowOff>
    </xdr:to>
    <xdr:cxnSp macro="">
      <xdr:nvCxnSpPr>
        <xdr:cNvPr id="149" name="直線コネクタ 148"/>
        <xdr:cNvCxnSpPr/>
      </xdr:nvCxnSpPr>
      <xdr:spPr>
        <a:xfrm>
          <a:off x="11798300" y="6035687"/>
          <a:ext cx="762000" cy="12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0"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1"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2"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3" name="n_4aveValue債務償還比率"/>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82434</xdr:rowOff>
    </xdr:from>
    <xdr:ext cx="469744" cy="259045"/>
    <xdr:sp macro="" textlink="">
      <xdr:nvSpPr>
        <xdr:cNvPr id="154" name="n_1mainValue債務償還比率"/>
        <xdr:cNvSpPr txBox="1"/>
      </xdr:nvSpPr>
      <xdr:spPr>
        <a:xfrm>
          <a:off x="13836727" y="616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75854</xdr:rowOff>
    </xdr:from>
    <xdr:ext cx="469744" cy="259045"/>
    <xdr:sp macro="" textlink="">
      <xdr:nvSpPr>
        <xdr:cNvPr id="155" name="n_2mainValue債務償還比率"/>
        <xdr:cNvSpPr txBox="1"/>
      </xdr:nvSpPr>
      <xdr:spPr>
        <a:xfrm>
          <a:off x="13087427" y="616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115539</xdr:rowOff>
    </xdr:from>
    <xdr:ext cx="469744" cy="259045"/>
    <xdr:sp macro="" textlink="">
      <xdr:nvSpPr>
        <xdr:cNvPr id="156" name="n_3mainValue債務償還比率"/>
        <xdr:cNvSpPr txBox="1"/>
      </xdr:nvSpPr>
      <xdr:spPr>
        <a:xfrm>
          <a:off x="12325427" y="620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162589</xdr:rowOff>
    </xdr:from>
    <xdr:ext cx="469744" cy="259045"/>
    <xdr:sp macro="" textlink="">
      <xdr:nvSpPr>
        <xdr:cNvPr id="157" name="n_4mainValue債務償還比率"/>
        <xdr:cNvSpPr txBox="1"/>
      </xdr:nvSpPr>
      <xdr:spPr>
        <a:xfrm>
          <a:off x="11563427" y="607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35,039
34,708
471.00
23,148,521
22,935,709
137,931
11,677,670
31,751,914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17.4
124.5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xdr:rowOff>
    </xdr:from>
    <xdr:to>
      <xdr:col>24</xdr:col>
      <xdr:colOff>114300</xdr:colOff>
      <xdr:row>38</xdr:row>
      <xdr:rowOff>113937</xdr:rowOff>
    </xdr:to>
    <xdr:sp macro="" textlink="">
      <xdr:nvSpPr>
        <xdr:cNvPr id="74" name="楕円 73"/>
        <xdr:cNvSpPr/>
      </xdr:nvSpPr>
      <xdr:spPr>
        <a:xfrm>
          <a:off x="45847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35214</xdr:rowOff>
    </xdr:from>
    <xdr:ext cx="405111" cy="259045"/>
    <xdr:sp macro="" textlink="">
      <xdr:nvSpPr>
        <xdr:cNvPr id="75" name="【道路】&#10;有形固定資産減価償却率該当値テキスト"/>
        <xdr:cNvSpPr txBox="1"/>
      </xdr:nvSpPr>
      <xdr:spPr>
        <a:xfrm>
          <a:off x="4673600" y="637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152763</xdr:rowOff>
    </xdr:from>
    <xdr:to>
      <xdr:col>20</xdr:col>
      <xdr:colOff>38100</xdr:colOff>
      <xdr:row>38</xdr:row>
      <xdr:rowOff>82913</xdr:rowOff>
    </xdr:to>
    <xdr:sp macro="" textlink="">
      <xdr:nvSpPr>
        <xdr:cNvPr id="76" name="楕円 75"/>
        <xdr:cNvSpPr/>
      </xdr:nvSpPr>
      <xdr:spPr>
        <a:xfrm>
          <a:off x="3746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32113</xdr:rowOff>
    </xdr:from>
    <xdr:to>
      <xdr:col>24</xdr:col>
      <xdr:colOff>63500</xdr:colOff>
      <xdr:row>38</xdr:row>
      <xdr:rowOff>63137</xdr:rowOff>
    </xdr:to>
    <xdr:cxnSp macro="">
      <xdr:nvCxnSpPr>
        <xdr:cNvPr id="77" name="直線コネクタ 76"/>
        <xdr:cNvCxnSpPr/>
      </xdr:nvCxnSpPr>
      <xdr:spPr>
        <a:xfrm>
          <a:off x="3797300" y="654721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123372</xdr:rowOff>
    </xdr:from>
    <xdr:to>
      <xdr:col>15</xdr:col>
      <xdr:colOff>101600</xdr:colOff>
      <xdr:row>38</xdr:row>
      <xdr:rowOff>53522</xdr:rowOff>
    </xdr:to>
    <xdr:sp macro="" textlink="">
      <xdr:nvSpPr>
        <xdr:cNvPr id="78" name="楕円 77"/>
        <xdr:cNvSpPr/>
      </xdr:nvSpPr>
      <xdr:spPr>
        <a:xfrm>
          <a:off x="2857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2722</xdr:rowOff>
    </xdr:from>
    <xdr:to>
      <xdr:col>19</xdr:col>
      <xdr:colOff>177800</xdr:colOff>
      <xdr:row>38</xdr:row>
      <xdr:rowOff>32113</xdr:rowOff>
    </xdr:to>
    <xdr:cxnSp macro="">
      <xdr:nvCxnSpPr>
        <xdr:cNvPr id="79" name="直線コネクタ 78"/>
        <xdr:cNvCxnSpPr/>
      </xdr:nvCxnSpPr>
      <xdr:spPr>
        <a:xfrm>
          <a:off x="2908300" y="651782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97246</xdr:rowOff>
    </xdr:from>
    <xdr:to>
      <xdr:col>10</xdr:col>
      <xdr:colOff>165100</xdr:colOff>
      <xdr:row>38</xdr:row>
      <xdr:rowOff>27395</xdr:rowOff>
    </xdr:to>
    <xdr:sp macro="" textlink="">
      <xdr:nvSpPr>
        <xdr:cNvPr id="80" name="楕円 79"/>
        <xdr:cNvSpPr/>
      </xdr:nvSpPr>
      <xdr:spPr>
        <a:xfrm>
          <a:off x="1968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148046</xdr:rowOff>
    </xdr:from>
    <xdr:to>
      <xdr:col>15</xdr:col>
      <xdr:colOff>50800</xdr:colOff>
      <xdr:row>38</xdr:row>
      <xdr:rowOff>2722</xdr:rowOff>
    </xdr:to>
    <xdr:cxnSp macro="">
      <xdr:nvCxnSpPr>
        <xdr:cNvPr id="81" name="直線コネクタ 80"/>
        <xdr:cNvCxnSpPr/>
      </xdr:nvCxnSpPr>
      <xdr:spPr>
        <a:xfrm>
          <a:off x="2019300" y="649169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2"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3"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4"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5"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99440</xdr:rowOff>
    </xdr:from>
    <xdr:ext cx="405111" cy="259045"/>
    <xdr:sp macro="" textlink="">
      <xdr:nvSpPr>
        <xdr:cNvPr id="86" name="n_1mainValue【道路】&#10;有形固定資産減価償却率"/>
        <xdr:cNvSpPr txBox="1"/>
      </xdr:nvSpPr>
      <xdr:spPr>
        <a:xfrm>
          <a:off x="35820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70049</xdr:rowOff>
    </xdr:from>
    <xdr:ext cx="405111" cy="259045"/>
    <xdr:sp macro="" textlink="">
      <xdr:nvSpPr>
        <xdr:cNvPr id="87" name="n_2mainValue【道路】&#10;有形固定資産減価償却率"/>
        <xdr:cNvSpPr txBox="1"/>
      </xdr:nvSpPr>
      <xdr:spPr>
        <a:xfrm>
          <a:off x="2705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43923</xdr:rowOff>
    </xdr:from>
    <xdr:ext cx="405111" cy="259045"/>
    <xdr:sp macro="" textlink="">
      <xdr:nvSpPr>
        <xdr:cNvPr id="88" name="n_3mainValue【道路】&#10;有形固定資産減価償却率"/>
        <xdr:cNvSpPr txBox="1"/>
      </xdr:nvSpPr>
      <xdr:spPr>
        <a:xfrm>
          <a:off x="18167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5"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0" name="フローチャート: 判断 119"/>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100636</xdr:rowOff>
    </xdr:from>
    <xdr:to>
      <xdr:col>55</xdr:col>
      <xdr:colOff>50800</xdr:colOff>
      <xdr:row>41</xdr:row>
      <xdr:rowOff>30786</xdr:rowOff>
    </xdr:to>
    <xdr:sp macro="" textlink="">
      <xdr:nvSpPr>
        <xdr:cNvPr id="126" name="楕円 125"/>
        <xdr:cNvSpPr/>
      </xdr:nvSpPr>
      <xdr:spPr>
        <a:xfrm>
          <a:off x="10426700" y="69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79063</xdr:rowOff>
    </xdr:from>
    <xdr:ext cx="534377" cy="259045"/>
    <xdr:sp macro="" textlink="">
      <xdr:nvSpPr>
        <xdr:cNvPr id="127" name="【道路】&#10;一人当たり延長該当値テキスト"/>
        <xdr:cNvSpPr txBox="1"/>
      </xdr:nvSpPr>
      <xdr:spPr>
        <a:xfrm>
          <a:off x="10515600" y="693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103490</xdr:rowOff>
    </xdr:from>
    <xdr:to>
      <xdr:col>50</xdr:col>
      <xdr:colOff>165100</xdr:colOff>
      <xdr:row>41</xdr:row>
      <xdr:rowOff>33640</xdr:rowOff>
    </xdr:to>
    <xdr:sp macro="" textlink="">
      <xdr:nvSpPr>
        <xdr:cNvPr id="128" name="楕円 127"/>
        <xdr:cNvSpPr/>
      </xdr:nvSpPr>
      <xdr:spPr>
        <a:xfrm>
          <a:off x="9588500" y="69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151436</xdr:rowOff>
    </xdr:from>
    <xdr:to>
      <xdr:col>55</xdr:col>
      <xdr:colOff>0</xdr:colOff>
      <xdr:row>40</xdr:row>
      <xdr:rowOff>154290</xdr:rowOff>
    </xdr:to>
    <xdr:cxnSp macro="">
      <xdr:nvCxnSpPr>
        <xdr:cNvPr id="129" name="直線コネクタ 128"/>
        <xdr:cNvCxnSpPr/>
      </xdr:nvCxnSpPr>
      <xdr:spPr>
        <a:xfrm flipV="1">
          <a:off x="9639300" y="7009436"/>
          <a:ext cx="8382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106004</xdr:rowOff>
    </xdr:from>
    <xdr:to>
      <xdr:col>46</xdr:col>
      <xdr:colOff>38100</xdr:colOff>
      <xdr:row>41</xdr:row>
      <xdr:rowOff>36154</xdr:rowOff>
    </xdr:to>
    <xdr:sp macro="" textlink="">
      <xdr:nvSpPr>
        <xdr:cNvPr id="130" name="楕円 129"/>
        <xdr:cNvSpPr/>
      </xdr:nvSpPr>
      <xdr:spPr>
        <a:xfrm>
          <a:off x="8699500" y="69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154290</xdr:rowOff>
    </xdr:from>
    <xdr:to>
      <xdr:col>50</xdr:col>
      <xdr:colOff>114300</xdr:colOff>
      <xdr:row>40</xdr:row>
      <xdr:rowOff>156804</xdr:rowOff>
    </xdr:to>
    <xdr:cxnSp macro="">
      <xdr:nvCxnSpPr>
        <xdr:cNvPr id="131" name="直線コネクタ 130"/>
        <xdr:cNvCxnSpPr/>
      </xdr:nvCxnSpPr>
      <xdr:spPr>
        <a:xfrm flipV="1">
          <a:off x="8750300" y="7012290"/>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110513</xdr:rowOff>
    </xdr:from>
    <xdr:to>
      <xdr:col>41</xdr:col>
      <xdr:colOff>101600</xdr:colOff>
      <xdr:row>41</xdr:row>
      <xdr:rowOff>40663</xdr:rowOff>
    </xdr:to>
    <xdr:sp macro="" textlink="">
      <xdr:nvSpPr>
        <xdr:cNvPr id="132" name="楕円 131"/>
        <xdr:cNvSpPr/>
      </xdr:nvSpPr>
      <xdr:spPr>
        <a:xfrm>
          <a:off x="7810500" y="696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156804</xdr:rowOff>
    </xdr:from>
    <xdr:to>
      <xdr:col>45</xdr:col>
      <xdr:colOff>177800</xdr:colOff>
      <xdr:row>40</xdr:row>
      <xdr:rowOff>161313</xdr:rowOff>
    </xdr:to>
    <xdr:cxnSp macro="">
      <xdr:nvCxnSpPr>
        <xdr:cNvPr id="133" name="直線コネクタ 132"/>
        <xdr:cNvCxnSpPr/>
      </xdr:nvCxnSpPr>
      <xdr:spPr>
        <a:xfrm flipV="1">
          <a:off x="7861300" y="7014804"/>
          <a:ext cx="889000" cy="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4"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35"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36"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7"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24767</xdr:rowOff>
    </xdr:from>
    <xdr:ext cx="534377" cy="259045"/>
    <xdr:sp macro="" textlink="">
      <xdr:nvSpPr>
        <xdr:cNvPr id="138" name="n_1mainValue【道路】&#10;一人当たり延長"/>
        <xdr:cNvSpPr txBox="1"/>
      </xdr:nvSpPr>
      <xdr:spPr>
        <a:xfrm>
          <a:off x="9359411" y="705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27281</xdr:rowOff>
    </xdr:from>
    <xdr:ext cx="534377" cy="259045"/>
    <xdr:sp macro="" textlink="">
      <xdr:nvSpPr>
        <xdr:cNvPr id="139" name="n_2mainValue【道路】&#10;一人当たり延長"/>
        <xdr:cNvSpPr txBox="1"/>
      </xdr:nvSpPr>
      <xdr:spPr>
        <a:xfrm>
          <a:off x="8483111" y="705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31790</xdr:rowOff>
    </xdr:from>
    <xdr:ext cx="534377" cy="259045"/>
    <xdr:sp macro="" textlink="">
      <xdr:nvSpPr>
        <xdr:cNvPr id="140" name="n_3mainValue【道路】&#10;一人当たり延長"/>
        <xdr:cNvSpPr txBox="1"/>
      </xdr:nvSpPr>
      <xdr:spPr>
        <a:xfrm>
          <a:off x="7594111" y="706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69" name="【橋りょう・トンネル】&#10;有形固定資産減価償却率平均値テキスト"/>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74" name="フローチャート: 判断 173"/>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114935</xdr:rowOff>
    </xdr:from>
    <xdr:to>
      <xdr:col>24</xdr:col>
      <xdr:colOff>114300</xdr:colOff>
      <xdr:row>63</xdr:row>
      <xdr:rowOff>45085</xdr:rowOff>
    </xdr:to>
    <xdr:sp macro="" textlink="">
      <xdr:nvSpPr>
        <xdr:cNvPr id="180" name="楕円 179"/>
        <xdr:cNvSpPr/>
      </xdr:nvSpPr>
      <xdr:spPr>
        <a:xfrm>
          <a:off x="45847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93362</xdr:rowOff>
    </xdr:from>
    <xdr:ext cx="405111" cy="259045"/>
    <xdr:sp macro="" textlink="">
      <xdr:nvSpPr>
        <xdr:cNvPr id="181" name="【橋りょう・トンネル】&#10;有形固定資産減価償却率該当値テキスト"/>
        <xdr:cNvSpPr txBox="1"/>
      </xdr:nvSpPr>
      <xdr:spPr>
        <a:xfrm>
          <a:off x="4673600"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82550</xdr:rowOff>
    </xdr:from>
    <xdr:to>
      <xdr:col>20</xdr:col>
      <xdr:colOff>38100</xdr:colOff>
      <xdr:row>63</xdr:row>
      <xdr:rowOff>12700</xdr:rowOff>
    </xdr:to>
    <xdr:sp macro="" textlink="">
      <xdr:nvSpPr>
        <xdr:cNvPr id="182" name="楕円 181"/>
        <xdr:cNvSpPr/>
      </xdr:nvSpPr>
      <xdr:spPr>
        <a:xfrm>
          <a:off x="3746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133350</xdr:rowOff>
    </xdr:from>
    <xdr:to>
      <xdr:col>24</xdr:col>
      <xdr:colOff>63500</xdr:colOff>
      <xdr:row>62</xdr:row>
      <xdr:rowOff>165735</xdr:rowOff>
    </xdr:to>
    <xdr:cxnSp macro="">
      <xdr:nvCxnSpPr>
        <xdr:cNvPr id="183" name="直線コネクタ 182"/>
        <xdr:cNvCxnSpPr/>
      </xdr:nvCxnSpPr>
      <xdr:spPr>
        <a:xfrm>
          <a:off x="3797300" y="107632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48260</xdr:rowOff>
    </xdr:from>
    <xdr:to>
      <xdr:col>15</xdr:col>
      <xdr:colOff>101600</xdr:colOff>
      <xdr:row>62</xdr:row>
      <xdr:rowOff>149860</xdr:rowOff>
    </xdr:to>
    <xdr:sp macro="" textlink="">
      <xdr:nvSpPr>
        <xdr:cNvPr id="184" name="楕円 183"/>
        <xdr:cNvSpPr/>
      </xdr:nvSpPr>
      <xdr:spPr>
        <a:xfrm>
          <a:off x="2857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99060</xdr:rowOff>
    </xdr:from>
    <xdr:to>
      <xdr:col>19</xdr:col>
      <xdr:colOff>177800</xdr:colOff>
      <xdr:row>62</xdr:row>
      <xdr:rowOff>133350</xdr:rowOff>
    </xdr:to>
    <xdr:cxnSp macro="">
      <xdr:nvCxnSpPr>
        <xdr:cNvPr id="185" name="直線コネクタ 184"/>
        <xdr:cNvCxnSpPr/>
      </xdr:nvCxnSpPr>
      <xdr:spPr>
        <a:xfrm>
          <a:off x="2908300" y="107289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15875</xdr:rowOff>
    </xdr:from>
    <xdr:to>
      <xdr:col>10</xdr:col>
      <xdr:colOff>165100</xdr:colOff>
      <xdr:row>62</xdr:row>
      <xdr:rowOff>117475</xdr:rowOff>
    </xdr:to>
    <xdr:sp macro="" textlink="">
      <xdr:nvSpPr>
        <xdr:cNvPr id="186" name="楕円 185"/>
        <xdr:cNvSpPr/>
      </xdr:nvSpPr>
      <xdr:spPr>
        <a:xfrm>
          <a:off x="1968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66675</xdr:rowOff>
    </xdr:from>
    <xdr:to>
      <xdr:col>15</xdr:col>
      <xdr:colOff>50800</xdr:colOff>
      <xdr:row>62</xdr:row>
      <xdr:rowOff>99060</xdr:rowOff>
    </xdr:to>
    <xdr:cxnSp macro="">
      <xdr:nvCxnSpPr>
        <xdr:cNvPr id="187" name="直線コネクタ 186"/>
        <xdr:cNvCxnSpPr/>
      </xdr:nvCxnSpPr>
      <xdr:spPr>
        <a:xfrm>
          <a:off x="2019300" y="106965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88"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89"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0"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1"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3827</xdr:rowOff>
    </xdr:from>
    <xdr:ext cx="405111" cy="259045"/>
    <xdr:sp macro="" textlink="">
      <xdr:nvSpPr>
        <xdr:cNvPr id="192" name="n_1mainValue【橋りょう・トンネル】&#10;有形固定資産減価償却率"/>
        <xdr:cNvSpPr txBox="1"/>
      </xdr:nvSpPr>
      <xdr:spPr>
        <a:xfrm>
          <a:off x="35820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140987</xdr:rowOff>
    </xdr:from>
    <xdr:ext cx="405111" cy="259045"/>
    <xdr:sp macro="" textlink="">
      <xdr:nvSpPr>
        <xdr:cNvPr id="193" name="n_2mainValue【橋りょう・トンネル】&#10;有形固定資産減価償却率"/>
        <xdr:cNvSpPr txBox="1"/>
      </xdr:nvSpPr>
      <xdr:spPr>
        <a:xfrm>
          <a:off x="27057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108602</xdr:rowOff>
    </xdr:from>
    <xdr:ext cx="405111" cy="259045"/>
    <xdr:sp macro="" textlink="">
      <xdr:nvSpPr>
        <xdr:cNvPr id="194" name="n_3mainValue【橋りょう・トンネル】&#10;有形固定資産減価償却率"/>
        <xdr:cNvSpPr txBox="1"/>
      </xdr:nvSpPr>
      <xdr:spPr>
        <a:xfrm>
          <a:off x="1816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21"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26" name="フローチャート: 判断 225"/>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135219</xdr:rowOff>
    </xdr:from>
    <xdr:to>
      <xdr:col>55</xdr:col>
      <xdr:colOff>50800</xdr:colOff>
      <xdr:row>63</xdr:row>
      <xdr:rowOff>65369</xdr:rowOff>
    </xdr:to>
    <xdr:sp macro="" textlink="">
      <xdr:nvSpPr>
        <xdr:cNvPr id="232" name="楕円 231"/>
        <xdr:cNvSpPr/>
      </xdr:nvSpPr>
      <xdr:spPr>
        <a:xfrm>
          <a:off x="10426700" y="107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113646</xdr:rowOff>
    </xdr:from>
    <xdr:ext cx="599010" cy="259045"/>
    <xdr:sp macro="" textlink="">
      <xdr:nvSpPr>
        <xdr:cNvPr id="233" name="【橋りょう・トンネル】&#10;一人当たり有形固定資産（償却資産）額該当値テキスト"/>
        <xdr:cNvSpPr txBox="1"/>
      </xdr:nvSpPr>
      <xdr:spPr>
        <a:xfrm>
          <a:off x="10515600" y="1074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138140</xdr:rowOff>
    </xdr:from>
    <xdr:to>
      <xdr:col>50</xdr:col>
      <xdr:colOff>165100</xdr:colOff>
      <xdr:row>63</xdr:row>
      <xdr:rowOff>68290</xdr:rowOff>
    </xdr:to>
    <xdr:sp macro="" textlink="">
      <xdr:nvSpPr>
        <xdr:cNvPr id="234" name="楕円 233"/>
        <xdr:cNvSpPr/>
      </xdr:nvSpPr>
      <xdr:spPr>
        <a:xfrm>
          <a:off x="9588500" y="107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14569</xdr:rowOff>
    </xdr:from>
    <xdr:to>
      <xdr:col>55</xdr:col>
      <xdr:colOff>0</xdr:colOff>
      <xdr:row>63</xdr:row>
      <xdr:rowOff>17490</xdr:rowOff>
    </xdr:to>
    <xdr:cxnSp macro="">
      <xdr:nvCxnSpPr>
        <xdr:cNvPr id="235" name="直線コネクタ 234"/>
        <xdr:cNvCxnSpPr/>
      </xdr:nvCxnSpPr>
      <xdr:spPr>
        <a:xfrm flipV="1">
          <a:off x="9639300" y="10815919"/>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140760</xdr:rowOff>
    </xdr:from>
    <xdr:to>
      <xdr:col>46</xdr:col>
      <xdr:colOff>38100</xdr:colOff>
      <xdr:row>63</xdr:row>
      <xdr:rowOff>70910</xdr:rowOff>
    </xdr:to>
    <xdr:sp macro="" textlink="">
      <xdr:nvSpPr>
        <xdr:cNvPr id="236" name="楕円 235"/>
        <xdr:cNvSpPr/>
      </xdr:nvSpPr>
      <xdr:spPr>
        <a:xfrm>
          <a:off x="8699500" y="1077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17490</xdr:rowOff>
    </xdr:from>
    <xdr:to>
      <xdr:col>50</xdr:col>
      <xdr:colOff>114300</xdr:colOff>
      <xdr:row>63</xdr:row>
      <xdr:rowOff>20110</xdr:rowOff>
    </xdr:to>
    <xdr:cxnSp macro="">
      <xdr:nvCxnSpPr>
        <xdr:cNvPr id="237" name="直線コネクタ 236"/>
        <xdr:cNvCxnSpPr/>
      </xdr:nvCxnSpPr>
      <xdr:spPr>
        <a:xfrm flipV="1">
          <a:off x="8750300" y="10818840"/>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144104</xdr:rowOff>
    </xdr:from>
    <xdr:to>
      <xdr:col>41</xdr:col>
      <xdr:colOff>101600</xdr:colOff>
      <xdr:row>63</xdr:row>
      <xdr:rowOff>74254</xdr:rowOff>
    </xdr:to>
    <xdr:sp macro="" textlink="">
      <xdr:nvSpPr>
        <xdr:cNvPr id="238" name="楕円 237"/>
        <xdr:cNvSpPr/>
      </xdr:nvSpPr>
      <xdr:spPr>
        <a:xfrm>
          <a:off x="7810500" y="107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20110</xdr:rowOff>
    </xdr:from>
    <xdr:to>
      <xdr:col>45</xdr:col>
      <xdr:colOff>177800</xdr:colOff>
      <xdr:row>63</xdr:row>
      <xdr:rowOff>23454</xdr:rowOff>
    </xdr:to>
    <xdr:cxnSp macro="">
      <xdr:nvCxnSpPr>
        <xdr:cNvPr id="239" name="直線コネクタ 238"/>
        <xdr:cNvCxnSpPr/>
      </xdr:nvCxnSpPr>
      <xdr:spPr>
        <a:xfrm flipV="1">
          <a:off x="7861300" y="10821460"/>
          <a:ext cx="889000" cy="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40"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41"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42"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43"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59417</xdr:rowOff>
    </xdr:from>
    <xdr:ext cx="599010" cy="259045"/>
    <xdr:sp macro="" textlink="">
      <xdr:nvSpPr>
        <xdr:cNvPr id="244" name="n_1mainValue【橋りょう・トンネル】&#10;一人当たり有形固定資産（償却資産）額"/>
        <xdr:cNvSpPr txBox="1"/>
      </xdr:nvSpPr>
      <xdr:spPr>
        <a:xfrm>
          <a:off x="9327095" y="1086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62037</xdr:rowOff>
    </xdr:from>
    <xdr:ext cx="599010" cy="259045"/>
    <xdr:sp macro="" textlink="">
      <xdr:nvSpPr>
        <xdr:cNvPr id="245" name="n_2mainValue【橋りょう・トンネル】&#10;一人当たり有形固定資産（償却資産）額"/>
        <xdr:cNvSpPr txBox="1"/>
      </xdr:nvSpPr>
      <xdr:spPr>
        <a:xfrm>
          <a:off x="8450795" y="1086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65381</xdr:rowOff>
    </xdr:from>
    <xdr:ext cx="599010" cy="259045"/>
    <xdr:sp macro="" textlink="">
      <xdr:nvSpPr>
        <xdr:cNvPr id="246" name="n_3mainValue【橋りょう・トンネル】&#10;一人当たり有形固定資産（償却資産）額"/>
        <xdr:cNvSpPr txBox="1"/>
      </xdr:nvSpPr>
      <xdr:spPr>
        <a:xfrm>
          <a:off x="7561795" y="1086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76"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1" name="フローチャート: 判断 280"/>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156845</xdr:rowOff>
    </xdr:from>
    <xdr:to>
      <xdr:col>24</xdr:col>
      <xdr:colOff>114300</xdr:colOff>
      <xdr:row>82</xdr:row>
      <xdr:rowOff>86995</xdr:rowOff>
    </xdr:to>
    <xdr:sp macro="" textlink="">
      <xdr:nvSpPr>
        <xdr:cNvPr id="287" name="楕円 286"/>
        <xdr:cNvSpPr/>
      </xdr:nvSpPr>
      <xdr:spPr>
        <a:xfrm>
          <a:off x="45847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8272</xdr:rowOff>
    </xdr:from>
    <xdr:ext cx="405111" cy="259045"/>
    <xdr:sp macro="" textlink="">
      <xdr:nvSpPr>
        <xdr:cNvPr id="288" name="【公営住宅】&#10;有形固定資産減価償却率該当値テキスト"/>
        <xdr:cNvSpPr txBox="1"/>
      </xdr:nvSpPr>
      <xdr:spPr>
        <a:xfrm>
          <a:off x="4673600"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116839</xdr:rowOff>
    </xdr:from>
    <xdr:to>
      <xdr:col>20</xdr:col>
      <xdr:colOff>38100</xdr:colOff>
      <xdr:row>82</xdr:row>
      <xdr:rowOff>46989</xdr:rowOff>
    </xdr:to>
    <xdr:sp macro="" textlink="">
      <xdr:nvSpPr>
        <xdr:cNvPr id="289" name="楕円 288"/>
        <xdr:cNvSpPr/>
      </xdr:nvSpPr>
      <xdr:spPr>
        <a:xfrm>
          <a:off x="3746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167639</xdr:rowOff>
    </xdr:from>
    <xdr:to>
      <xdr:col>24</xdr:col>
      <xdr:colOff>63500</xdr:colOff>
      <xdr:row>82</xdr:row>
      <xdr:rowOff>36195</xdr:rowOff>
    </xdr:to>
    <xdr:cxnSp macro="">
      <xdr:nvCxnSpPr>
        <xdr:cNvPr id="290" name="直線コネクタ 289"/>
        <xdr:cNvCxnSpPr/>
      </xdr:nvCxnSpPr>
      <xdr:spPr>
        <a:xfrm>
          <a:off x="3797300" y="140550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168275</xdr:rowOff>
    </xdr:from>
    <xdr:to>
      <xdr:col>15</xdr:col>
      <xdr:colOff>101600</xdr:colOff>
      <xdr:row>82</xdr:row>
      <xdr:rowOff>98425</xdr:rowOff>
    </xdr:to>
    <xdr:sp macro="" textlink="">
      <xdr:nvSpPr>
        <xdr:cNvPr id="291" name="楕円 290"/>
        <xdr:cNvSpPr/>
      </xdr:nvSpPr>
      <xdr:spPr>
        <a:xfrm>
          <a:off x="2857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167639</xdr:rowOff>
    </xdr:from>
    <xdr:to>
      <xdr:col>19</xdr:col>
      <xdr:colOff>177800</xdr:colOff>
      <xdr:row>82</xdr:row>
      <xdr:rowOff>47625</xdr:rowOff>
    </xdr:to>
    <xdr:cxnSp macro="">
      <xdr:nvCxnSpPr>
        <xdr:cNvPr id="292" name="直線コネクタ 291"/>
        <xdr:cNvCxnSpPr/>
      </xdr:nvCxnSpPr>
      <xdr:spPr>
        <a:xfrm flipV="1">
          <a:off x="2908300" y="140550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93" name="楕円 292"/>
        <xdr:cNvSpPr/>
      </xdr:nvSpPr>
      <xdr:spPr>
        <a:xfrm>
          <a:off x="1968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17145</xdr:rowOff>
    </xdr:from>
    <xdr:to>
      <xdr:col>15</xdr:col>
      <xdr:colOff>50800</xdr:colOff>
      <xdr:row>82</xdr:row>
      <xdr:rowOff>47625</xdr:rowOff>
    </xdr:to>
    <xdr:cxnSp macro="">
      <xdr:nvCxnSpPr>
        <xdr:cNvPr id="294" name="直線コネクタ 293"/>
        <xdr:cNvCxnSpPr/>
      </xdr:nvCxnSpPr>
      <xdr:spPr>
        <a:xfrm>
          <a:off x="2019300" y="140760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295"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296" name="n_2ave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7"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98"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63516</xdr:rowOff>
    </xdr:from>
    <xdr:ext cx="405111" cy="259045"/>
    <xdr:sp macro="" textlink="">
      <xdr:nvSpPr>
        <xdr:cNvPr id="299" name="n_1mainValue【公営住宅】&#10;有形固定資産減価償却率"/>
        <xdr:cNvSpPr txBox="1"/>
      </xdr:nvSpPr>
      <xdr:spPr>
        <a:xfrm>
          <a:off x="35820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300" name="n_2mainValue【公営住宅】&#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301" name="n_3mainValue【公営住宅】&#10;有形固定資産減価償却率"/>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28"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33" name="フローチャート: 判断 332"/>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162956</xdr:rowOff>
    </xdr:from>
    <xdr:to>
      <xdr:col>55</xdr:col>
      <xdr:colOff>50800</xdr:colOff>
      <xdr:row>85</xdr:row>
      <xdr:rowOff>93106</xdr:rowOff>
    </xdr:to>
    <xdr:sp macro="" textlink="">
      <xdr:nvSpPr>
        <xdr:cNvPr id="339" name="楕円 338"/>
        <xdr:cNvSpPr/>
      </xdr:nvSpPr>
      <xdr:spPr>
        <a:xfrm>
          <a:off x="10426700" y="145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14383</xdr:rowOff>
    </xdr:from>
    <xdr:ext cx="469744" cy="259045"/>
    <xdr:sp macro="" textlink="">
      <xdr:nvSpPr>
        <xdr:cNvPr id="340" name="【公営住宅】&#10;一人当たり面積該当値テキスト"/>
        <xdr:cNvSpPr txBox="1"/>
      </xdr:nvSpPr>
      <xdr:spPr>
        <a:xfrm>
          <a:off x="10515600" y="1441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168123</xdr:rowOff>
    </xdr:from>
    <xdr:to>
      <xdr:col>50</xdr:col>
      <xdr:colOff>165100</xdr:colOff>
      <xdr:row>85</xdr:row>
      <xdr:rowOff>98273</xdr:rowOff>
    </xdr:to>
    <xdr:sp macro="" textlink="">
      <xdr:nvSpPr>
        <xdr:cNvPr id="341" name="楕円 340"/>
        <xdr:cNvSpPr/>
      </xdr:nvSpPr>
      <xdr:spPr>
        <a:xfrm>
          <a:off x="9588500" y="1456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42306</xdr:rowOff>
    </xdr:from>
    <xdr:to>
      <xdr:col>55</xdr:col>
      <xdr:colOff>0</xdr:colOff>
      <xdr:row>85</xdr:row>
      <xdr:rowOff>47473</xdr:rowOff>
    </xdr:to>
    <xdr:cxnSp macro="">
      <xdr:nvCxnSpPr>
        <xdr:cNvPr id="342" name="直線コネクタ 341"/>
        <xdr:cNvCxnSpPr/>
      </xdr:nvCxnSpPr>
      <xdr:spPr>
        <a:xfrm flipV="1">
          <a:off x="9639300" y="14615556"/>
          <a:ext cx="8382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4674</xdr:rowOff>
    </xdr:from>
    <xdr:to>
      <xdr:col>46</xdr:col>
      <xdr:colOff>38100</xdr:colOff>
      <xdr:row>85</xdr:row>
      <xdr:rowOff>106274</xdr:rowOff>
    </xdr:to>
    <xdr:sp macro="" textlink="">
      <xdr:nvSpPr>
        <xdr:cNvPr id="343" name="楕円 342"/>
        <xdr:cNvSpPr/>
      </xdr:nvSpPr>
      <xdr:spPr>
        <a:xfrm>
          <a:off x="8699500" y="1457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47473</xdr:rowOff>
    </xdr:from>
    <xdr:to>
      <xdr:col>50</xdr:col>
      <xdr:colOff>114300</xdr:colOff>
      <xdr:row>85</xdr:row>
      <xdr:rowOff>55474</xdr:rowOff>
    </xdr:to>
    <xdr:cxnSp macro="">
      <xdr:nvCxnSpPr>
        <xdr:cNvPr id="344" name="直線コネクタ 343"/>
        <xdr:cNvCxnSpPr/>
      </xdr:nvCxnSpPr>
      <xdr:spPr>
        <a:xfrm flipV="1">
          <a:off x="8750300" y="1462072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10891</xdr:rowOff>
    </xdr:from>
    <xdr:to>
      <xdr:col>41</xdr:col>
      <xdr:colOff>101600</xdr:colOff>
      <xdr:row>85</xdr:row>
      <xdr:rowOff>112491</xdr:rowOff>
    </xdr:to>
    <xdr:sp macro="" textlink="">
      <xdr:nvSpPr>
        <xdr:cNvPr id="345" name="楕円 344"/>
        <xdr:cNvSpPr/>
      </xdr:nvSpPr>
      <xdr:spPr>
        <a:xfrm>
          <a:off x="7810500" y="1458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55474</xdr:rowOff>
    </xdr:from>
    <xdr:to>
      <xdr:col>45</xdr:col>
      <xdr:colOff>177800</xdr:colOff>
      <xdr:row>85</xdr:row>
      <xdr:rowOff>61691</xdr:rowOff>
    </xdr:to>
    <xdr:cxnSp macro="">
      <xdr:nvCxnSpPr>
        <xdr:cNvPr id="346" name="直線コネクタ 345"/>
        <xdr:cNvCxnSpPr/>
      </xdr:nvCxnSpPr>
      <xdr:spPr>
        <a:xfrm flipV="1">
          <a:off x="7861300" y="14628724"/>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47" name="n_1aveValue【公営住宅】&#10;一人当たり面積"/>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48" name="n_2aveValue【公営住宅】&#10;一人当たり面積"/>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49" name="n_3aveValue【公営住宅】&#10;一人当たり面積"/>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50"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114800</xdr:rowOff>
    </xdr:from>
    <xdr:ext cx="469744" cy="259045"/>
    <xdr:sp macro="" textlink="">
      <xdr:nvSpPr>
        <xdr:cNvPr id="351" name="n_1mainValue【公営住宅】&#10;一人当たり面積"/>
        <xdr:cNvSpPr txBox="1"/>
      </xdr:nvSpPr>
      <xdr:spPr>
        <a:xfrm>
          <a:off x="9391727" y="1434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122801</xdr:rowOff>
    </xdr:from>
    <xdr:ext cx="469744" cy="259045"/>
    <xdr:sp macro="" textlink="">
      <xdr:nvSpPr>
        <xdr:cNvPr id="352" name="n_2mainValue【公営住宅】&#10;一人当たり面積"/>
        <xdr:cNvSpPr txBox="1"/>
      </xdr:nvSpPr>
      <xdr:spPr>
        <a:xfrm>
          <a:off x="8515427" y="1435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129018</xdr:rowOff>
    </xdr:from>
    <xdr:ext cx="469744" cy="259045"/>
    <xdr:sp macro="" textlink="">
      <xdr:nvSpPr>
        <xdr:cNvPr id="353" name="n_3mainValue【公営住宅】&#10;一人当たり面積"/>
        <xdr:cNvSpPr txBox="1"/>
      </xdr:nvSpPr>
      <xdr:spPr>
        <a:xfrm>
          <a:off x="7626427" y="1435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79" name="直線コネクタ 378"/>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382" name="【港湾・漁港】&#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383" name="直線コネクタ 382"/>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384" name="【港湾・漁港】&#10;有形固定資産減価償却率平均値テキスト"/>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85" name="フローチャート: 判断 384"/>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386" name="フローチャート: 判断 385"/>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387" name="フローチャート: 判断 386"/>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88" name="フローチャート: 判断 387"/>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389" name="フローチャート: 判断 388"/>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162561</xdr:rowOff>
    </xdr:from>
    <xdr:to>
      <xdr:col>24</xdr:col>
      <xdr:colOff>114300</xdr:colOff>
      <xdr:row>103</xdr:row>
      <xdr:rowOff>92711</xdr:rowOff>
    </xdr:to>
    <xdr:sp macro="" textlink="">
      <xdr:nvSpPr>
        <xdr:cNvPr id="395" name="楕円 394"/>
        <xdr:cNvSpPr/>
      </xdr:nvSpPr>
      <xdr:spPr>
        <a:xfrm>
          <a:off x="4584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13988</xdr:rowOff>
    </xdr:from>
    <xdr:ext cx="405111" cy="259045"/>
    <xdr:sp macro="" textlink="">
      <xdr:nvSpPr>
        <xdr:cNvPr id="396" name="【港湾・漁港】&#10;有形固定資産減価償却率該当値テキスト"/>
        <xdr:cNvSpPr txBox="1"/>
      </xdr:nvSpPr>
      <xdr:spPr>
        <a:xfrm>
          <a:off x="4673600"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133169</xdr:rowOff>
    </xdr:from>
    <xdr:to>
      <xdr:col>20</xdr:col>
      <xdr:colOff>38100</xdr:colOff>
      <xdr:row>103</xdr:row>
      <xdr:rowOff>63319</xdr:rowOff>
    </xdr:to>
    <xdr:sp macro="" textlink="">
      <xdr:nvSpPr>
        <xdr:cNvPr id="397" name="楕円 396"/>
        <xdr:cNvSpPr/>
      </xdr:nvSpPr>
      <xdr:spPr>
        <a:xfrm>
          <a:off x="3746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12519</xdr:rowOff>
    </xdr:from>
    <xdr:to>
      <xdr:col>24</xdr:col>
      <xdr:colOff>63500</xdr:colOff>
      <xdr:row>103</xdr:row>
      <xdr:rowOff>41911</xdr:rowOff>
    </xdr:to>
    <xdr:cxnSp macro="">
      <xdr:nvCxnSpPr>
        <xdr:cNvPr id="398" name="直線コネクタ 397"/>
        <xdr:cNvCxnSpPr/>
      </xdr:nvCxnSpPr>
      <xdr:spPr>
        <a:xfrm>
          <a:off x="3797300" y="1767186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110308</xdr:rowOff>
    </xdr:from>
    <xdr:to>
      <xdr:col>15</xdr:col>
      <xdr:colOff>101600</xdr:colOff>
      <xdr:row>103</xdr:row>
      <xdr:rowOff>40458</xdr:rowOff>
    </xdr:to>
    <xdr:sp macro="" textlink="">
      <xdr:nvSpPr>
        <xdr:cNvPr id="399" name="楕円 398"/>
        <xdr:cNvSpPr/>
      </xdr:nvSpPr>
      <xdr:spPr>
        <a:xfrm>
          <a:off x="2857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161108</xdr:rowOff>
    </xdr:from>
    <xdr:to>
      <xdr:col>19</xdr:col>
      <xdr:colOff>177800</xdr:colOff>
      <xdr:row>103</xdr:row>
      <xdr:rowOff>12519</xdr:rowOff>
    </xdr:to>
    <xdr:cxnSp macro="">
      <xdr:nvCxnSpPr>
        <xdr:cNvPr id="400" name="直線コネクタ 399"/>
        <xdr:cNvCxnSpPr/>
      </xdr:nvCxnSpPr>
      <xdr:spPr>
        <a:xfrm>
          <a:off x="2908300" y="176490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82550</xdr:rowOff>
    </xdr:from>
    <xdr:to>
      <xdr:col>10</xdr:col>
      <xdr:colOff>165100</xdr:colOff>
      <xdr:row>103</xdr:row>
      <xdr:rowOff>12700</xdr:rowOff>
    </xdr:to>
    <xdr:sp macro="" textlink="">
      <xdr:nvSpPr>
        <xdr:cNvPr id="401" name="楕円 400"/>
        <xdr:cNvSpPr/>
      </xdr:nvSpPr>
      <xdr:spPr>
        <a:xfrm>
          <a:off x="1968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133350</xdr:rowOff>
    </xdr:from>
    <xdr:to>
      <xdr:col>15</xdr:col>
      <xdr:colOff>50800</xdr:colOff>
      <xdr:row>102</xdr:row>
      <xdr:rowOff>161108</xdr:rowOff>
    </xdr:to>
    <xdr:cxnSp macro="">
      <xdr:nvCxnSpPr>
        <xdr:cNvPr id="402" name="直線コネクタ 401"/>
        <xdr:cNvCxnSpPr/>
      </xdr:nvCxnSpPr>
      <xdr:spPr>
        <a:xfrm>
          <a:off x="2019300" y="1762125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03" name="n_1aveValue【港湾・漁港】&#10;有形固定資産減価償却率"/>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404" name="n_2aveValue【港湾・漁港】&#10;有形固定資産減価償却率"/>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05" name="n_3aveValue【港湾・漁港】&#10;有形固定資産減価償却率"/>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06" name="n_4aveValue【港湾・漁港】&#10;有形固定資産減価償却率"/>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79846</xdr:rowOff>
    </xdr:from>
    <xdr:ext cx="405111" cy="259045"/>
    <xdr:sp macro="" textlink="">
      <xdr:nvSpPr>
        <xdr:cNvPr id="407" name="n_1mainValue【港湾・漁港】&#10;有形固定資産減価償却率"/>
        <xdr:cNvSpPr txBox="1"/>
      </xdr:nvSpPr>
      <xdr:spPr>
        <a:xfrm>
          <a:off x="35820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56985</xdr:rowOff>
    </xdr:from>
    <xdr:ext cx="405111" cy="259045"/>
    <xdr:sp macro="" textlink="">
      <xdr:nvSpPr>
        <xdr:cNvPr id="408" name="n_2mainValue【港湾・漁港】&#10;有形固定資産減価償却率"/>
        <xdr:cNvSpPr txBox="1"/>
      </xdr:nvSpPr>
      <xdr:spPr>
        <a:xfrm>
          <a:off x="2705744" y="1737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29227</xdr:rowOff>
    </xdr:from>
    <xdr:ext cx="405111" cy="259045"/>
    <xdr:sp macro="" textlink="">
      <xdr:nvSpPr>
        <xdr:cNvPr id="409" name="n_3mainValue【港湾・漁港】&#10;有形固定資産減価償却率"/>
        <xdr:cNvSpPr txBox="1"/>
      </xdr:nvSpPr>
      <xdr:spPr>
        <a:xfrm>
          <a:off x="1816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1" name="テキスト ボックス 42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3" name="テキスト ボックス 422"/>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25" name="テキスト ボックス 424"/>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7" name="テキスト ボックス 426"/>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9" name="テキスト ボックス 42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31" name="直線コネクタ 430"/>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32"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33" name="直線コネクタ 432"/>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34" name="【港湾・漁港】&#10;一人当たり有形固定資産（償却資産）額最大値テキスト"/>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35" name="直線コネクタ 434"/>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36" name="【港湾・漁港】&#10;一人当たり有形固定資産（償却資産）額平均値テキスト"/>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37" name="フローチャート: 判断 436"/>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38" name="フローチャート: 判断 437"/>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39" name="フローチャート: 判断 438"/>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40" name="フローチャート: 判断 439"/>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41" name="フローチャート: 判断 440"/>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154349</xdr:rowOff>
    </xdr:from>
    <xdr:to>
      <xdr:col>55</xdr:col>
      <xdr:colOff>50800</xdr:colOff>
      <xdr:row>108</xdr:row>
      <xdr:rowOff>84499</xdr:rowOff>
    </xdr:to>
    <xdr:sp macro="" textlink="">
      <xdr:nvSpPr>
        <xdr:cNvPr id="447" name="楕円 446"/>
        <xdr:cNvSpPr/>
      </xdr:nvSpPr>
      <xdr:spPr>
        <a:xfrm>
          <a:off x="10426700" y="1849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69276</xdr:rowOff>
    </xdr:from>
    <xdr:ext cx="534377" cy="259045"/>
    <xdr:sp macro="" textlink="">
      <xdr:nvSpPr>
        <xdr:cNvPr id="448" name="【港湾・漁港】&#10;一人当たり有形固定資産（償却資産）額該当値テキスト"/>
        <xdr:cNvSpPr txBox="1"/>
      </xdr:nvSpPr>
      <xdr:spPr>
        <a:xfrm>
          <a:off x="10515600" y="1841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148999</xdr:rowOff>
    </xdr:from>
    <xdr:to>
      <xdr:col>50</xdr:col>
      <xdr:colOff>165100</xdr:colOff>
      <xdr:row>108</xdr:row>
      <xdr:rowOff>79149</xdr:rowOff>
    </xdr:to>
    <xdr:sp macro="" textlink="">
      <xdr:nvSpPr>
        <xdr:cNvPr id="449" name="楕円 448"/>
        <xdr:cNvSpPr/>
      </xdr:nvSpPr>
      <xdr:spPr>
        <a:xfrm>
          <a:off x="9588500" y="1849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28349</xdr:rowOff>
    </xdr:from>
    <xdr:to>
      <xdr:col>55</xdr:col>
      <xdr:colOff>0</xdr:colOff>
      <xdr:row>108</xdr:row>
      <xdr:rowOff>33699</xdr:rowOff>
    </xdr:to>
    <xdr:cxnSp macro="">
      <xdr:nvCxnSpPr>
        <xdr:cNvPr id="450" name="直線コネクタ 449"/>
        <xdr:cNvCxnSpPr/>
      </xdr:nvCxnSpPr>
      <xdr:spPr>
        <a:xfrm>
          <a:off x="9639300" y="18544949"/>
          <a:ext cx="8382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150397</xdr:rowOff>
    </xdr:from>
    <xdr:to>
      <xdr:col>46</xdr:col>
      <xdr:colOff>38100</xdr:colOff>
      <xdr:row>108</xdr:row>
      <xdr:rowOff>80547</xdr:rowOff>
    </xdr:to>
    <xdr:sp macro="" textlink="">
      <xdr:nvSpPr>
        <xdr:cNvPr id="451" name="楕円 450"/>
        <xdr:cNvSpPr/>
      </xdr:nvSpPr>
      <xdr:spPr>
        <a:xfrm>
          <a:off x="8699500" y="184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28349</xdr:rowOff>
    </xdr:from>
    <xdr:to>
      <xdr:col>50</xdr:col>
      <xdr:colOff>114300</xdr:colOff>
      <xdr:row>108</xdr:row>
      <xdr:rowOff>29747</xdr:rowOff>
    </xdr:to>
    <xdr:cxnSp macro="">
      <xdr:nvCxnSpPr>
        <xdr:cNvPr id="452" name="直線コネクタ 451"/>
        <xdr:cNvCxnSpPr/>
      </xdr:nvCxnSpPr>
      <xdr:spPr>
        <a:xfrm flipV="1">
          <a:off x="8750300" y="18544949"/>
          <a:ext cx="8890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151947</xdr:rowOff>
    </xdr:from>
    <xdr:to>
      <xdr:col>41</xdr:col>
      <xdr:colOff>101600</xdr:colOff>
      <xdr:row>108</xdr:row>
      <xdr:rowOff>82097</xdr:rowOff>
    </xdr:to>
    <xdr:sp macro="" textlink="">
      <xdr:nvSpPr>
        <xdr:cNvPr id="453" name="楕円 452"/>
        <xdr:cNvSpPr/>
      </xdr:nvSpPr>
      <xdr:spPr>
        <a:xfrm>
          <a:off x="7810500" y="184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29747</xdr:rowOff>
    </xdr:from>
    <xdr:to>
      <xdr:col>45</xdr:col>
      <xdr:colOff>177800</xdr:colOff>
      <xdr:row>108</xdr:row>
      <xdr:rowOff>31297</xdr:rowOff>
    </xdr:to>
    <xdr:cxnSp macro="">
      <xdr:nvCxnSpPr>
        <xdr:cNvPr id="454" name="直線コネクタ 453"/>
        <xdr:cNvCxnSpPr/>
      </xdr:nvCxnSpPr>
      <xdr:spPr>
        <a:xfrm flipV="1">
          <a:off x="7861300" y="18546347"/>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55" name="n_1aveValue【港湾・漁港】&#10;一人当たり有形固定資産（償却資産）額"/>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56" name="n_2aveValue【港湾・漁港】&#10;一人当たり有形固定資産（償却資産）額"/>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57" name="n_3aveValue【港湾・漁港】&#10;一人当たり有形固定資産（償却資産）額"/>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58" name="n_4aveValue【港湾・漁港】&#10;一人当たり有形固定資産（償却資産）額"/>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70276</xdr:rowOff>
    </xdr:from>
    <xdr:ext cx="599010" cy="259045"/>
    <xdr:sp macro="" textlink="">
      <xdr:nvSpPr>
        <xdr:cNvPr id="459" name="n_1mainValue【港湾・漁港】&#10;一人当たり有形固定資産（償却資産）額"/>
        <xdr:cNvSpPr txBox="1"/>
      </xdr:nvSpPr>
      <xdr:spPr>
        <a:xfrm>
          <a:off x="9327095" y="1858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71674</xdr:rowOff>
    </xdr:from>
    <xdr:ext cx="599010" cy="259045"/>
    <xdr:sp macro="" textlink="">
      <xdr:nvSpPr>
        <xdr:cNvPr id="460" name="n_2mainValue【港湾・漁港】&#10;一人当たり有形固定資産（償却資産）額"/>
        <xdr:cNvSpPr txBox="1"/>
      </xdr:nvSpPr>
      <xdr:spPr>
        <a:xfrm>
          <a:off x="8450795" y="1858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73224</xdr:rowOff>
    </xdr:from>
    <xdr:ext cx="534377" cy="259045"/>
    <xdr:sp macro="" textlink="">
      <xdr:nvSpPr>
        <xdr:cNvPr id="461" name="n_3mainValue【港湾・漁港】&#10;一人当たり有形固定資産（償却資産）額"/>
        <xdr:cNvSpPr txBox="1"/>
      </xdr:nvSpPr>
      <xdr:spPr>
        <a:xfrm>
          <a:off x="7594111" y="185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3" name="直線コネクタ 4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4" name="テキスト ボックス 47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5" name="直線コネクタ 4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6" name="テキスト ボックス 4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7" name="直線コネクタ 4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8" name="テキスト ボックス 4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9" name="直線コネクタ 4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0" name="テキスト ボックス 4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1" name="直線コネクタ 4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2" name="テキスト ボックス 48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3" name="直線コネクタ 4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4" name="テキスト ボックス 48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86" name="直線コネクタ 485"/>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87"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88" name="直線コネクタ 48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89"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90" name="直線コネクタ 489"/>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91"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92" name="フローチャート: 判断 491"/>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93" name="フローチャート: 判断 492"/>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94" name="フローチャート: 判断 493"/>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95" name="フローチャート: 判断 494"/>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96" name="フローチャート: 判断 495"/>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7" name="テキスト ボックス 4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8" name="テキスト ボックス 4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9" name="テキスト ボックス 4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0" name="テキスト ボックス 4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1" name="テキスト ボックス 5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02" name="楕円 501"/>
        <xdr:cNvSpPr/>
      </xdr:nvSpPr>
      <xdr:spPr>
        <a:xfrm>
          <a:off x="16268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59072</xdr:rowOff>
    </xdr:from>
    <xdr:ext cx="405111" cy="259045"/>
    <xdr:sp macro="" textlink="">
      <xdr:nvSpPr>
        <xdr:cNvPr id="503" name="【認定こども園・幼稚園・保育所】&#10;有形固定資産減価償却率該当値テキスト"/>
        <xdr:cNvSpPr txBox="1"/>
      </xdr:nvSpPr>
      <xdr:spPr>
        <a:xfrm>
          <a:off x="16357600"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15875</xdr:rowOff>
    </xdr:from>
    <xdr:to>
      <xdr:col>81</xdr:col>
      <xdr:colOff>101600</xdr:colOff>
      <xdr:row>37</xdr:row>
      <xdr:rowOff>117475</xdr:rowOff>
    </xdr:to>
    <xdr:sp macro="" textlink="">
      <xdr:nvSpPr>
        <xdr:cNvPr id="504" name="楕円 503"/>
        <xdr:cNvSpPr/>
      </xdr:nvSpPr>
      <xdr:spPr>
        <a:xfrm>
          <a:off x="15430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66675</xdr:rowOff>
    </xdr:from>
    <xdr:to>
      <xdr:col>85</xdr:col>
      <xdr:colOff>127000</xdr:colOff>
      <xdr:row>37</xdr:row>
      <xdr:rowOff>131445</xdr:rowOff>
    </xdr:to>
    <xdr:cxnSp macro="">
      <xdr:nvCxnSpPr>
        <xdr:cNvPr id="505" name="直線コネクタ 504"/>
        <xdr:cNvCxnSpPr/>
      </xdr:nvCxnSpPr>
      <xdr:spPr>
        <a:xfrm>
          <a:off x="15481300" y="641032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141605</xdr:rowOff>
    </xdr:from>
    <xdr:to>
      <xdr:col>76</xdr:col>
      <xdr:colOff>165100</xdr:colOff>
      <xdr:row>39</xdr:row>
      <xdr:rowOff>71755</xdr:rowOff>
    </xdr:to>
    <xdr:sp macro="" textlink="">
      <xdr:nvSpPr>
        <xdr:cNvPr id="506" name="楕円 505"/>
        <xdr:cNvSpPr/>
      </xdr:nvSpPr>
      <xdr:spPr>
        <a:xfrm>
          <a:off x="14541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66675</xdr:rowOff>
    </xdr:from>
    <xdr:to>
      <xdr:col>81</xdr:col>
      <xdr:colOff>50800</xdr:colOff>
      <xdr:row>39</xdr:row>
      <xdr:rowOff>20955</xdr:rowOff>
    </xdr:to>
    <xdr:cxnSp macro="">
      <xdr:nvCxnSpPr>
        <xdr:cNvPr id="507" name="直線コネクタ 506"/>
        <xdr:cNvCxnSpPr/>
      </xdr:nvCxnSpPr>
      <xdr:spPr>
        <a:xfrm flipV="1">
          <a:off x="14592300" y="6410325"/>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xdr:rowOff>
    </xdr:from>
    <xdr:to>
      <xdr:col>72</xdr:col>
      <xdr:colOff>38100</xdr:colOff>
      <xdr:row>38</xdr:row>
      <xdr:rowOff>117475</xdr:rowOff>
    </xdr:to>
    <xdr:sp macro="" textlink="">
      <xdr:nvSpPr>
        <xdr:cNvPr id="508" name="楕円 507"/>
        <xdr:cNvSpPr/>
      </xdr:nvSpPr>
      <xdr:spPr>
        <a:xfrm>
          <a:off x="13652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66675</xdr:rowOff>
    </xdr:from>
    <xdr:to>
      <xdr:col>76</xdr:col>
      <xdr:colOff>114300</xdr:colOff>
      <xdr:row>39</xdr:row>
      <xdr:rowOff>20955</xdr:rowOff>
    </xdr:to>
    <xdr:cxnSp macro="">
      <xdr:nvCxnSpPr>
        <xdr:cNvPr id="509" name="直線コネクタ 508"/>
        <xdr:cNvCxnSpPr/>
      </xdr:nvCxnSpPr>
      <xdr:spPr>
        <a:xfrm>
          <a:off x="13703300" y="658177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10"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11"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12"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13"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108602</xdr:rowOff>
    </xdr:from>
    <xdr:ext cx="405111" cy="259045"/>
    <xdr:sp macro="" textlink="">
      <xdr:nvSpPr>
        <xdr:cNvPr id="514" name="n_1mainValue【認定こども園・幼稚園・保育所】&#10;有形固定資産減価償却率"/>
        <xdr:cNvSpPr txBox="1"/>
      </xdr:nvSpPr>
      <xdr:spPr>
        <a:xfrm>
          <a:off x="15266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62882</xdr:rowOff>
    </xdr:from>
    <xdr:ext cx="405111" cy="259045"/>
    <xdr:sp macro="" textlink="">
      <xdr:nvSpPr>
        <xdr:cNvPr id="515" name="n_2mainValue【認定こども園・幼稚園・保育所】&#10;有形固定資産減価償却率"/>
        <xdr:cNvSpPr txBox="1"/>
      </xdr:nvSpPr>
      <xdr:spPr>
        <a:xfrm>
          <a:off x="14389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108602</xdr:rowOff>
    </xdr:from>
    <xdr:ext cx="405111" cy="259045"/>
    <xdr:sp macro="" textlink="">
      <xdr:nvSpPr>
        <xdr:cNvPr id="516" name="n_3mainValue【認定こども園・幼稚園・保育所】&#10;有形固定資産減価償却率"/>
        <xdr:cNvSpPr txBox="1"/>
      </xdr:nvSpPr>
      <xdr:spPr>
        <a:xfrm>
          <a:off x="13500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7" name="正方形/長方形 5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8" name="正方形/長方形 5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9" name="正方形/長方形 5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0" name="正方形/長方形 5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1" name="正方形/長方形 5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2" name="正方形/長方形 5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3" name="正方形/長方形 5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4" name="正方形/長方形 5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5" name="テキスト ボックス 5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6" name="直線コネクタ 5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7" name="直線コネクタ 52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8" name="テキスト ボックス 52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9" name="直線コネクタ 52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0" name="テキスト ボックス 52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1" name="直線コネクタ 53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2" name="テキスト ボックス 53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3" name="直線コネクタ 53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4" name="テキスト ボックス 53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5" name="直線コネクタ 5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6" name="テキスト ボックス 5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38" name="直線コネクタ 537"/>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3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40" name="直線コネクタ 53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41"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42" name="直線コネクタ 541"/>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543" name="【認定こども園・幼稚園・保育所】&#10;一人当たり面積平均値テキスト"/>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44" name="フローチャート: 判断 543"/>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45" name="フローチャート: 判断 544"/>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46" name="フローチャート: 判断 545"/>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47" name="フローチャート: 判断 546"/>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48" name="フローチャート: 判断 547"/>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9" name="テキスト ボックス 5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0" name="テキスト ボックス 5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1" name="テキスト ボックス 5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2" name="テキスト ボックス 5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3" name="テキスト ボックス 5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135128</xdr:rowOff>
    </xdr:from>
    <xdr:to>
      <xdr:col>116</xdr:col>
      <xdr:colOff>114300</xdr:colOff>
      <xdr:row>40</xdr:row>
      <xdr:rowOff>65278</xdr:rowOff>
    </xdr:to>
    <xdr:sp macro="" textlink="">
      <xdr:nvSpPr>
        <xdr:cNvPr id="554" name="楕円 553"/>
        <xdr:cNvSpPr/>
      </xdr:nvSpPr>
      <xdr:spPr>
        <a:xfrm>
          <a:off x="22110700" y="68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113555</xdr:rowOff>
    </xdr:from>
    <xdr:ext cx="469744" cy="259045"/>
    <xdr:sp macro="" textlink="">
      <xdr:nvSpPr>
        <xdr:cNvPr id="555" name="【認定こども園・幼稚園・保育所】&#10;一人当たり面積該当値テキスト"/>
        <xdr:cNvSpPr txBox="1"/>
      </xdr:nvSpPr>
      <xdr:spPr>
        <a:xfrm>
          <a:off x="22199600" y="680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139700</xdr:rowOff>
    </xdr:from>
    <xdr:to>
      <xdr:col>112</xdr:col>
      <xdr:colOff>38100</xdr:colOff>
      <xdr:row>40</xdr:row>
      <xdr:rowOff>69850</xdr:rowOff>
    </xdr:to>
    <xdr:sp macro="" textlink="">
      <xdr:nvSpPr>
        <xdr:cNvPr id="556" name="楕円 555"/>
        <xdr:cNvSpPr/>
      </xdr:nvSpPr>
      <xdr:spPr>
        <a:xfrm>
          <a:off x="21272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xdr:rowOff>
    </xdr:from>
    <xdr:to>
      <xdr:col>116</xdr:col>
      <xdr:colOff>63500</xdr:colOff>
      <xdr:row>40</xdr:row>
      <xdr:rowOff>19050</xdr:rowOff>
    </xdr:to>
    <xdr:cxnSp macro="">
      <xdr:nvCxnSpPr>
        <xdr:cNvPr id="557" name="直線コネクタ 556"/>
        <xdr:cNvCxnSpPr/>
      </xdr:nvCxnSpPr>
      <xdr:spPr>
        <a:xfrm flipV="1">
          <a:off x="21323300" y="687247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167132</xdr:rowOff>
    </xdr:from>
    <xdr:to>
      <xdr:col>107</xdr:col>
      <xdr:colOff>101600</xdr:colOff>
      <xdr:row>40</xdr:row>
      <xdr:rowOff>97282</xdr:rowOff>
    </xdr:to>
    <xdr:sp macro="" textlink="">
      <xdr:nvSpPr>
        <xdr:cNvPr id="558" name="楕円 557"/>
        <xdr:cNvSpPr/>
      </xdr:nvSpPr>
      <xdr:spPr>
        <a:xfrm>
          <a:off x="20383500" y="68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19050</xdr:rowOff>
    </xdr:from>
    <xdr:to>
      <xdr:col>111</xdr:col>
      <xdr:colOff>177800</xdr:colOff>
      <xdr:row>40</xdr:row>
      <xdr:rowOff>46482</xdr:rowOff>
    </xdr:to>
    <xdr:cxnSp macro="">
      <xdr:nvCxnSpPr>
        <xdr:cNvPr id="559" name="直線コネクタ 558"/>
        <xdr:cNvCxnSpPr/>
      </xdr:nvCxnSpPr>
      <xdr:spPr>
        <a:xfrm flipV="1">
          <a:off x="20434300" y="687705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41402</xdr:rowOff>
    </xdr:from>
    <xdr:to>
      <xdr:col>102</xdr:col>
      <xdr:colOff>165100</xdr:colOff>
      <xdr:row>40</xdr:row>
      <xdr:rowOff>143002</xdr:rowOff>
    </xdr:to>
    <xdr:sp macro="" textlink="">
      <xdr:nvSpPr>
        <xdr:cNvPr id="560" name="楕円 559"/>
        <xdr:cNvSpPr/>
      </xdr:nvSpPr>
      <xdr:spPr>
        <a:xfrm>
          <a:off x="19494500" y="68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46482</xdr:rowOff>
    </xdr:from>
    <xdr:to>
      <xdr:col>107</xdr:col>
      <xdr:colOff>50800</xdr:colOff>
      <xdr:row>40</xdr:row>
      <xdr:rowOff>92202</xdr:rowOff>
    </xdr:to>
    <xdr:cxnSp macro="">
      <xdr:nvCxnSpPr>
        <xdr:cNvPr id="561" name="直線コネクタ 560"/>
        <xdr:cNvCxnSpPr/>
      </xdr:nvCxnSpPr>
      <xdr:spPr>
        <a:xfrm flipV="1">
          <a:off x="19545300" y="69044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62"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563"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64"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65"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60977</xdr:rowOff>
    </xdr:from>
    <xdr:ext cx="469744" cy="259045"/>
    <xdr:sp macro="" textlink="">
      <xdr:nvSpPr>
        <xdr:cNvPr id="566" name="n_1mainValue【認定こども園・幼稚園・保育所】&#10;一人当たり面積"/>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88409</xdr:rowOff>
    </xdr:from>
    <xdr:ext cx="469744" cy="259045"/>
    <xdr:sp macro="" textlink="">
      <xdr:nvSpPr>
        <xdr:cNvPr id="567" name="n_2mainValue【認定こども園・幼稚園・保育所】&#10;一人当たり面積"/>
        <xdr:cNvSpPr txBox="1"/>
      </xdr:nvSpPr>
      <xdr:spPr>
        <a:xfrm>
          <a:off x="20199427"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134129</xdr:rowOff>
    </xdr:from>
    <xdr:ext cx="469744" cy="259045"/>
    <xdr:sp macro="" textlink="">
      <xdr:nvSpPr>
        <xdr:cNvPr id="568" name="n_3mainValue【認定こども園・幼稚園・保育所】&#10;一人当たり面積"/>
        <xdr:cNvSpPr txBox="1"/>
      </xdr:nvSpPr>
      <xdr:spPr>
        <a:xfrm>
          <a:off x="19310427"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9" name="正方形/長方形 5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0" name="正方形/長方形 5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1" name="正方形/長方形 5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2" name="正方形/長方形 5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3" name="正方形/長方形 5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4" name="正方形/長方形 5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5" name="正方形/長方形 5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6" name="正方形/長方形 5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7" name="テキスト ボックス 5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8" name="直線コネクタ 5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9" name="テキスト ボックス 57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0" name="直線コネクタ 5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1" name="テキスト ボックス 58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2" name="直線コネクタ 5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3" name="テキスト ボックス 5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4" name="直線コネクタ 5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5" name="テキスト ボックス 5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6" name="直線コネクタ 5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7" name="テキスト ボックス 5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8" name="直線コネクタ 5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9" name="テキスト ボックス 58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0" name="直線コネクタ 5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1" name="テキスト ボックス 59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93" name="直線コネクタ 592"/>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94"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95" name="直線コネクタ 594"/>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96"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97" name="直線コネクタ 596"/>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98"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99" name="フローチャート: 判断 59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00" name="フローチャート: 判断 59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01" name="フローチャート: 判断 60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02" name="フローチャート: 判断 60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03" name="フローチャート: 判断 602"/>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609" name="楕円 608"/>
        <xdr:cNvSpPr/>
      </xdr:nvSpPr>
      <xdr:spPr>
        <a:xfrm>
          <a:off x="162687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59072</xdr:rowOff>
    </xdr:from>
    <xdr:ext cx="405111" cy="259045"/>
    <xdr:sp macro="" textlink="">
      <xdr:nvSpPr>
        <xdr:cNvPr id="610" name="【学校施設】&#10;有形固定資産減価償却率該当値テキスト"/>
        <xdr:cNvSpPr txBox="1"/>
      </xdr:nvSpPr>
      <xdr:spPr>
        <a:xfrm>
          <a:off x="16357600"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42545</xdr:rowOff>
    </xdr:from>
    <xdr:to>
      <xdr:col>81</xdr:col>
      <xdr:colOff>101600</xdr:colOff>
      <xdr:row>60</xdr:row>
      <xdr:rowOff>144145</xdr:rowOff>
    </xdr:to>
    <xdr:sp macro="" textlink="">
      <xdr:nvSpPr>
        <xdr:cNvPr id="611" name="楕円 610"/>
        <xdr:cNvSpPr/>
      </xdr:nvSpPr>
      <xdr:spPr>
        <a:xfrm>
          <a:off x="15430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93345</xdr:rowOff>
    </xdr:from>
    <xdr:to>
      <xdr:col>85</xdr:col>
      <xdr:colOff>127000</xdr:colOff>
      <xdr:row>60</xdr:row>
      <xdr:rowOff>131445</xdr:rowOff>
    </xdr:to>
    <xdr:cxnSp macro="">
      <xdr:nvCxnSpPr>
        <xdr:cNvPr id="612" name="直線コネクタ 611"/>
        <xdr:cNvCxnSpPr/>
      </xdr:nvCxnSpPr>
      <xdr:spPr>
        <a:xfrm>
          <a:off x="15481300" y="103803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xdr:rowOff>
    </xdr:from>
    <xdr:to>
      <xdr:col>76</xdr:col>
      <xdr:colOff>165100</xdr:colOff>
      <xdr:row>60</xdr:row>
      <xdr:rowOff>104140</xdr:rowOff>
    </xdr:to>
    <xdr:sp macro="" textlink="">
      <xdr:nvSpPr>
        <xdr:cNvPr id="613" name="楕円 612"/>
        <xdr:cNvSpPr/>
      </xdr:nvSpPr>
      <xdr:spPr>
        <a:xfrm>
          <a:off x="14541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53340</xdr:rowOff>
    </xdr:from>
    <xdr:to>
      <xdr:col>81</xdr:col>
      <xdr:colOff>50800</xdr:colOff>
      <xdr:row>60</xdr:row>
      <xdr:rowOff>93345</xdr:rowOff>
    </xdr:to>
    <xdr:cxnSp macro="">
      <xdr:nvCxnSpPr>
        <xdr:cNvPr id="614" name="直線コネクタ 613"/>
        <xdr:cNvCxnSpPr/>
      </xdr:nvCxnSpPr>
      <xdr:spPr>
        <a:xfrm>
          <a:off x="14592300" y="103403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55880</xdr:rowOff>
    </xdr:from>
    <xdr:to>
      <xdr:col>72</xdr:col>
      <xdr:colOff>38100</xdr:colOff>
      <xdr:row>59</xdr:row>
      <xdr:rowOff>157480</xdr:rowOff>
    </xdr:to>
    <xdr:sp macro="" textlink="">
      <xdr:nvSpPr>
        <xdr:cNvPr id="615" name="楕円 614"/>
        <xdr:cNvSpPr/>
      </xdr:nvSpPr>
      <xdr:spPr>
        <a:xfrm>
          <a:off x="13652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106680</xdr:rowOff>
    </xdr:from>
    <xdr:to>
      <xdr:col>76</xdr:col>
      <xdr:colOff>114300</xdr:colOff>
      <xdr:row>60</xdr:row>
      <xdr:rowOff>53340</xdr:rowOff>
    </xdr:to>
    <xdr:cxnSp macro="">
      <xdr:nvCxnSpPr>
        <xdr:cNvPr id="616" name="直線コネクタ 615"/>
        <xdr:cNvCxnSpPr/>
      </xdr:nvCxnSpPr>
      <xdr:spPr>
        <a:xfrm>
          <a:off x="13703300" y="1022223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17"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18"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619" name="n_3ave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20"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135272</xdr:rowOff>
    </xdr:from>
    <xdr:ext cx="405111" cy="259045"/>
    <xdr:sp macro="" textlink="">
      <xdr:nvSpPr>
        <xdr:cNvPr id="621" name="n_1mainValue【学校施設】&#10;有形固定資産減価償却率"/>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622" name="n_2mainValue【学校施設】&#10;有形固定資産減価償却率"/>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2557</xdr:rowOff>
    </xdr:from>
    <xdr:ext cx="405111" cy="259045"/>
    <xdr:sp macro="" textlink="">
      <xdr:nvSpPr>
        <xdr:cNvPr id="623" name="n_3mainValue【学校施設】&#10;有形固定資産減価償却率"/>
        <xdr:cNvSpPr txBox="1"/>
      </xdr:nvSpPr>
      <xdr:spPr>
        <a:xfrm>
          <a:off x="13500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4" name="直線コネクタ 63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5" name="テキスト ボックス 63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6" name="直線コネクタ 63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7" name="テキスト ボックス 63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8" name="直線コネクタ 6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9" name="テキスト ボックス 6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0" name="直線コネクタ 63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1" name="テキスト ボックス 64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2" name="直線コネクタ 64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3" name="テキスト ボックス 64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4" name="直線コネクタ 6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5" name="テキスト ボックス 64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47" name="直線コネクタ 646"/>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48"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49" name="直線コネクタ 648"/>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50"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51" name="直線コネクタ 650"/>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652"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53" name="フローチャート: 判断 652"/>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54" name="フローチャート: 判断 653"/>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55" name="フローチャート: 判断 654"/>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56" name="フローチャート: 判断 655"/>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57" name="フローチャート: 判断 656"/>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8" name="テキスト ボックス 6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9" name="テキスト ボックス 6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0" name="テキスト ボックス 6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1" name="テキスト ボックス 6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2" name="テキスト ボックス 6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101791</xdr:rowOff>
    </xdr:from>
    <xdr:to>
      <xdr:col>116</xdr:col>
      <xdr:colOff>114300</xdr:colOff>
      <xdr:row>62</xdr:row>
      <xdr:rowOff>31941</xdr:rowOff>
    </xdr:to>
    <xdr:sp macro="" textlink="">
      <xdr:nvSpPr>
        <xdr:cNvPr id="663" name="楕円 662"/>
        <xdr:cNvSpPr/>
      </xdr:nvSpPr>
      <xdr:spPr>
        <a:xfrm>
          <a:off x="22110700" y="1056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124668</xdr:rowOff>
    </xdr:from>
    <xdr:ext cx="469744" cy="259045"/>
    <xdr:sp macro="" textlink="">
      <xdr:nvSpPr>
        <xdr:cNvPr id="664" name="【学校施設】&#10;一人当たり面積該当値テキスト"/>
        <xdr:cNvSpPr txBox="1"/>
      </xdr:nvSpPr>
      <xdr:spPr>
        <a:xfrm>
          <a:off x="22199600" y="1041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109982</xdr:rowOff>
    </xdr:from>
    <xdr:to>
      <xdr:col>112</xdr:col>
      <xdr:colOff>38100</xdr:colOff>
      <xdr:row>62</xdr:row>
      <xdr:rowOff>40132</xdr:rowOff>
    </xdr:to>
    <xdr:sp macro="" textlink="">
      <xdr:nvSpPr>
        <xdr:cNvPr id="665" name="楕円 664"/>
        <xdr:cNvSpPr/>
      </xdr:nvSpPr>
      <xdr:spPr>
        <a:xfrm>
          <a:off x="21272500" y="105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152591</xdr:rowOff>
    </xdr:from>
    <xdr:to>
      <xdr:col>116</xdr:col>
      <xdr:colOff>63500</xdr:colOff>
      <xdr:row>61</xdr:row>
      <xdr:rowOff>160782</xdr:rowOff>
    </xdr:to>
    <xdr:cxnSp macro="">
      <xdr:nvCxnSpPr>
        <xdr:cNvPr id="666" name="直線コネクタ 665"/>
        <xdr:cNvCxnSpPr/>
      </xdr:nvCxnSpPr>
      <xdr:spPr>
        <a:xfrm flipV="1">
          <a:off x="21323300" y="10611041"/>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116269</xdr:rowOff>
    </xdr:from>
    <xdr:to>
      <xdr:col>107</xdr:col>
      <xdr:colOff>101600</xdr:colOff>
      <xdr:row>62</xdr:row>
      <xdr:rowOff>46419</xdr:rowOff>
    </xdr:to>
    <xdr:sp macro="" textlink="">
      <xdr:nvSpPr>
        <xdr:cNvPr id="667" name="楕円 666"/>
        <xdr:cNvSpPr/>
      </xdr:nvSpPr>
      <xdr:spPr>
        <a:xfrm>
          <a:off x="20383500" y="1057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160782</xdr:rowOff>
    </xdr:from>
    <xdr:to>
      <xdr:col>111</xdr:col>
      <xdr:colOff>177800</xdr:colOff>
      <xdr:row>61</xdr:row>
      <xdr:rowOff>167069</xdr:rowOff>
    </xdr:to>
    <xdr:cxnSp macro="">
      <xdr:nvCxnSpPr>
        <xdr:cNvPr id="668" name="直線コネクタ 667"/>
        <xdr:cNvCxnSpPr/>
      </xdr:nvCxnSpPr>
      <xdr:spPr>
        <a:xfrm flipV="1">
          <a:off x="20434300" y="10619232"/>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124079</xdr:rowOff>
    </xdr:from>
    <xdr:to>
      <xdr:col>102</xdr:col>
      <xdr:colOff>165100</xdr:colOff>
      <xdr:row>62</xdr:row>
      <xdr:rowOff>54229</xdr:rowOff>
    </xdr:to>
    <xdr:sp macro="" textlink="">
      <xdr:nvSpPr>
        <xdr:cNvPr id="669" name="楕円 668"/>
        <xdr:cNvSpPr/>
      </xdr:nvSpPr>
      <xdr:spPr>
        <a:xfrm>
          <a:off x="19494500" y="105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167069</xdr:rowOff>
    </xdr:from>
    <xdr:to>
      <xdr:col>107</xdr:col>
      <xdr:colOff>50800</xdr:colOff>
      <xdr:row>62</xdr:row>
      <xdr:rowOff>3429</xdr:rowOff>
    </xdr:to>
    <xdr:cxnSp macro="">
      <xdr:nvCxnSpPr>
        <xdr:cNvPr id="670" name="直線コネクタ 669"/>
        <xdr:cNvCxnSpPr/>
      </xdr:nvCxnSpPr>
      <xdr:spPr>
        <a:xfrm flipV="1">
          <a:off x="19545300" y="10625519"/>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671"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672"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673"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74"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31259</xdr:rowOff>
    </xdr:from>
    <xdr:ext cx="469744" cy="259045"/>
    <xdr:sp macro="" textlink="">
      <xdr:nvSpPr>
        <xdr:cNvPr id="675" name="n_1mainValue【学校施設】&#10;一人当たり面積"/>
        <xdr:cNvSpPr txBox="1"/>
      </xdr:nvSpPr>
      <xdr:spPr>
        <a:xfrm>
          <a:off x="21075727" y="1066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37546</xdr:rowOff>
    </xdr:from>
    <xdr:ext cx="469744" cy="259045"/>
    <xdr:sp macro="" textlink="">
      <xdr:nvSpPr>
        <xdr:cNvPr id="676" name="n_2mainValue【学校施設】&#10;一人当たり面積"/>
        <xdr:cNvSpPr txBox="1"/>
      </xdr:nvSpPr>
      <xdr:spPr>
        <a:xfrm>
          <a:off x="20199427" y="1066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45356</xdr:rowOff>
    </xdr:from>
    <xdr:ext cx="469744" cy="259045"/>
    <xdr:sp macro="" textlink="">
      <xdr:nvSpPr>
        <xdr:cNvPr id="677" name="n_3mainValue【学校施設】&#10;一人当たり面積"/>
        <xdr:cNvSpPr txBox="1"/>
      </xdr:nvSpPr>
      <xdr:spPr>
        <a:xfrm>
          <a:off x="19310427" y="1067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8" name="正方形/長方形 6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9" name="正方形/長方形 6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0" name="正方形/長方形 6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1" name="正方形/長方形 6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2" name="正方形/長方形 6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3" name="正方形/長方形 6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4" name="正方形/長方形 6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正方形/長方形 6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6" name="テキスト ボックス 6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7" name="直線コネクタ 6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8" name="テキスト ボックス 68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9" name="直線コネクタ 68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0" name="テキスト ボックス 68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1" name="直線コネクタ 69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2" name="テキスト ボックス 69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3" name="直線コネクタ 69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4" name="テキスト ボックス 69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5" name="直線コネクタ 69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6" name="テキスト ボックス 69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7" name="直線コネクタ 69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8" name="テキスト ボックス 69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9" name="直線コネクタ 69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0" name="テキスト ボックス 69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03" name="直線コネクタ 702"/>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5" name="直線コネクタ 70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06"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07" name="直線コネクタ 706"/>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708"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09" name="フローチャート: 判断 708"/>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10" name="フローチャート: 判断 709"/>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11" name="フローチャート: 判断 710"/>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12" name="フローチャート: 判断 711"/>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13" name="フローチャート: 判断 712"/>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4" name="テキスト ボックス 7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5" name="テキスト ボックス 7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6" name="テキスト ボックス 7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7" name="テキスト ボックス 7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8" name="テキスト ボックス 7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93436</xdr:rowOff>
    </xdr:from>
    <xdr:to>
      <xdr:col>85</xdr:col>
      <xdr:colOff>177800</xdr:colOff>
      <xdr:row>87</xdr:row>
      <xdr:rowOff>23586</xdr:rowOff>
    </xdr:to>
    <xdr:sp macro="" textlink="">
      <xdr:nvSpPr>
        <xdr:cNvPr id="719" name="楕円 718"/>
        <xdr:cNvSpPr/>
      </xdr:nvSpPr>
      <xdr:spPr>
        <a:xfrm>
          <a:off x="16268700" y="148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8363</xdr:rowOff>
    </xdr:from>
    <xdr:ext cx="405111" cy="259045"/>
    <xdr:sp macro="" textlink="">
      <xdr:nvSpPr>
        <xdr:cNvPr id="720" name="【児童館】&#10;有形固定資産減価償却率該当値テキスト"/>
        <xdr:cNvSpPr txBox="1"/>
      </xdr:nvSpPr>
      <xdr:spPr>
        <a:xfrm>
          <a:off x="16357600" y="14753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80373</xdr:rowOff>
    </xdr:from>
    <xdr:to>
      <xdr:col>81</xdr:col>
      <xdr:colOff>101600</xdr:colOff>
      <xdr:row>87</xdr:row>
      <xdr:rowOff>10523</xdr:rowOff>
    </xdr:to>
    <xdr:sp macro="" textlink="">
      <xdr:nvSpPr>
        <xdr:cNvPr id="721" name="楕円 720"/>
        <xdr:cNvSpPr/>
      </xdr:nvSpPr>
      <xdr:spPr>
        <a:xfrm>
          <a:off x="154305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131173</xdr:rowOff>
    </xdr:from>
    <xdr:to>
      <xdr:col>85</xdr:col>
      <xdr:colOff>127000</xdr:colOff>
      <xdr:row>86</xdr:row>
      <xdr:rowOff>144236</xdr:rowOff>
    </xdr:to>
    <xdr:cxnSp macro="">
      <xdr:nvCxnSpPr>
        <xdr:cNvPr id="722" name="直線コネクタ 721"/>
        <xdr:cNvCxnSpPr/>
      </xdr:nvCxnSpPr>
      <xdr:spPr>
        <a:xfrm>
          <a:off x="15481300" y="1487587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67311</xdr:rowOff>
    </xdr:from>
    <xdr:to>
      <xdr:col>76</xdr:col>
      <xdr:colOff>165100</xdr:colOff>
      <xdr:row>86</xdr:row>
      <xdr:rowOff>168911</xdr:rowOff>
    </xdr:to>
    <xdr:sp macro="" textlink="">
      <xdr:nvSpPr>
        <xdr:cNvPr id="723" name="楕円 722"/>
        <xdr:cNvSpPr/>
      </xdr:nvSpPr>
      <xdr:spPr>
        <a:xfrm>
          <a:off x="14541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118111</xdr:rowOff>
    </xdr:from>
    <xdr:to>
      <xdr:col>81</xdr:col>
      <xdr:colOff>50800</xdr:colOff>
      <xdr:row>86</xdr:row>
      <xdr:rowOff>131173</xdr:rowOff>
    </xdr:to>
    <xdr:cxnSp macro="">
      <xdr:nvCxnSpPr>
        <xdr:cNvPr id="724" name="直線コネクタ 723"/>
        <xdr:cNvCxnSpPr/>
      </xdr:nvCxnSpPr>
      <xdr:spPr>
        <a:xfrm>
          <a:off x="14592300" y="1486281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6894</xdr:rowOff>
    </xdr:from>
    <xdr:to>
      <xdr:col>72</xdr:col>
      <xdr:colOff>38100</xdr:colOff>
      <xdr:row>86</xdr:row>
      <xdr:rowOff>108494</xdr:rowOff>
    </xdr:to>
    <xdr:sp macro="" textlink="">
      <xdr:nvSpPr>
        <xdr:cNvPr id="725" name="楕円 724"/>
        <xdr:cNvSpPr/>
      </xdr:nvSpPr>
      <xdr:spPr>
        <a:xfrm>
          <a:off x="13652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57694</xdr:rowOff>
    </xdr:from>
    <xdr:to>
      <xdr:col>76</xdr:col>
      <xdr:colOff>114300</xdr:colOff>
      <xdr:row>86</xdr:row>
      <xdr:rowOff>118111</xdr:rowOff>
    </xdr:to>
    <xdr:cxnSp macro="">
      <xdr:nvCxnSpPr>
        <xdr:cNvPr id="726" name="直線コネクタ 725"/>
        <xdr:cNvCxnSpPr/>
      </xdr:nvCxnSpPr>
      <xdr:spPr>
        <a:xfrm>
          <a:off x="13703300" y="14802394"/>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27"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728"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729"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30"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1650</xdr:rowOff>
    </xdr:from>
    <xdr:ext cx="405111" cy="259045"/>
    <xdr:sp macro="" textlink="">
      <xdr:nvSpPr>
        <xdr:cNvPr id="731" name="n_1mainValue【児童館】&#10;有形固定資産減価償却率"/>
        <xdr:cNvSpPr txBox="1"/>
      </xdr:nvSpPr>
      <xdr:spPr>
        <a:xfrm>
          <a:off x="15266044" y="1491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160038</xdr:rowOff>
    </xdr:from>
    <xdr:ext cx="405111" cy="259045"/>
    <xdr:sp macro="" textlink="">
      <xdr:nvSpPr>
        <xdr:cNvPr id="732" name="n_2mainValue【児童館】&#10;有形固定資産減価償却率"/>
        <xdr:cNvSpPr txBox="1"/>
      </xdr:nvSpPr>
      <xdr:spPr>
        <a:xfrm>
          <a:off x="143897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99621</xdr:rowOff>
    </xdr:from>
    <xdr:ext cx="405111" cy="259045"/>
    <xdr:sp macro="" textlink="">
      <xdr:nvSpPr>
        <xdr:cNvPr id="733" name="n_3mainValue【児童館】&#10;有形固定資産減価償却率"/>
        <xdr:cNvSpPr txBox="1"/>
      </xdr:nvSpPr>
      <xdr:spPr>
        <a:xfrm>
          <a:off x="13500744" y="1484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2" name="テキスト ボックス 7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3" name="直線コネクタ 7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4" name="直線コネクタ 74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5" name="テキスト ボックス 74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6" name="直線コネクタ 74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7" name="テキスト ボックス 74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8" name="直線コネクタ 74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9" name="テキスト ボックス 74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0" name="直線コネクタ 74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1" name="テキスト ボックス 75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2" name="直線コネクタ 7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3" name="テキスト ボックス 7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55" name="直線コネクタ 754"/>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56"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57" name="直線コネクタ 756"/>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58"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59" name="直線コネクタ 758"/>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760" name="【児童館】&#10;一人当たり面積平均値テキスト"/>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61" name="フローチャート: 判断 760"/>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62" name="フローチャート: 判断 761"/>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63" name="フローチャート: 判断 762"/>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64" name="フローチャート: 判断 763"/>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65" name="フローチャート: 判断 764"/>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6" name="テキスト ボックス 7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7" name="テキスト ボックス 7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8" name="テキスト ボックス 7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9" name="テキスト ボックス 7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0" name="テキスト ボックス 7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53594</xdr:rowOff>
    </xdr:from>
    <xdr:to>
      <xdr:col>116</xdr:col>
      <xdr:colOff>114300</xdr:colOff>
      <xdr:row>85</xdr:row>
      <xdr:rowOff>155194</xdr:rowOff>
    </xdr:to>
    <xdr:sp macro="" textlink="">
      <xdr:nvSpPr>
        <xdr:cNvPr id="771" name="楕円 770"/>
        <xdr:cNvSpPr/>
      </xdr:nvSpPr>
      <xdr:spPr>
        <a:xfrm>
          <a:off x="22110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162323</xdr:rowOff>
    </xdr:from>
    <xdr:ext cx="469744" cy="259045"/>
    <xdr:sp macro="" textlink="">
      <xdr:nvSpPr>
        <xdr:cNvPr id="772" name="【児童館】&#10;一人当たり面積該当値テキスト"/>
        <xdr:cNvSpPr txBox="1"/>
      </xdr:nvSpPr>
      <xdr:spPr>
        <a:xfrm>
          <a:off x="22199600"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773" name="楕円 772"/>
        <xdr:cNvSpPr/>
      </xdr:nvSpPr>
      <xdr:spPr>
        <a:xfrm>
          <a:off x="21272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76963</xdr:rowOff>
    </xdr:from>
    <xdr:to>
      <xdr:col>116</xdr:col>
      <xdr:colOff>63500</xdr:colOff>
      <xdr:row>85</xdr:row>
      <xdr:rowOff>104394</xdr:rowOff>
    </xdr:to>
    <xdr:cxnSp macro="">
      <xdr:nvCxnSpPr>
        <xdr:cNvPr id="774" name="直線コネクタ 773"/>
        <xdr:cNvCxnSpPr/>
      </xdr:nvCxnSpPr>
      <xdr:spPr>
        <a:xfrm>
          <a:off x="21323300" y="146502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775" name="楕円 774"/>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76963</xdr:rowOff>
    </xdr:to>
    <xdr:cxnSp macro="">
      <xdr:nvCxnSpPr>
        <xdr:cNvPr id="776" name="直線コネクタ 775"/>
        <xdr:cNvCxnSpPr/>
      </xdr:nvCxnSpPr>
      <xdr:spPr>
        <a:xfrm>
          <a:off x="20434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77" name="楕円 776"/>
        <xdr:cNvSpPr/>
      </xdr:nvSpPr>
      <xdr:spPr>
        <a:xfrm>
          <a:off x="19494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76963</xdr:rowOff>
    </xdr:from>
    <xdr:to>
      <xdr:col>107</xdr:col>
      <xdr:colOff>50800</xdr:colOff>
      <xdr:row>85</xdr:row>
      <xdr:rowOff>81535</xdr:rowOff>
    </xdr:to>
    <xdr:cxnSp macro="">
      <xdr:nvCxnSpPr>
        <xdr:cNvPr id="778" name="直線コネクタ 777"/>
        <xdr:cNvCxnSpPr/>
      </xdr:nvCxnSpPr>
      <xdr:spPr>
        <a:xfrm flipV="1">
          <a:off x="19545300" y="14650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779"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780"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781" name="n_3aveValue【児童館】&#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82"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783" name="n_1mainValue【児童館】&#10;一人当たり面積"/>
        <xdr:cNvSpPr txBox="1"/>
      </xdr:nvSpPr>
      <xdr:spPr>
        <a:xfrm>
          <a:off x="21075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784" name="n_2mainValue【児童館】&#10;一人当たり面積"/>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785" name="n_3main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6" name="正方形/長方形 7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7" name="正方形/長方形 7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8" name="正方形/長方形 7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9" name="正方形/長方形 7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0" name="正方形/長方形 7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1" name="正方形/長方形 7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2" name="正方形/長方形 7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3" name="正方形/長方形 7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4" name="テキスト ボックス 7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5" name="直線コネクタ 7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6" name="テキスト ボックス 79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7" name="直線コネクタ 79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8" name="テキスト ボックス 79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9" name="直線コネクタ 79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0" name="テキスト ボックス 79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1" name="直線コネクタ 80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2" name="テキスト ボックス 80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3" name="直線コネクタ 80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4" name="テキスト ボックス 80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5" name="直線コネクタ 80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6" name="テキスト ボックス 80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7" name="直線コネクタ 80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8" name="テキスト ボックス 80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9" name="直線コネクタ 8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811" name="直線コネクタ 810"/>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3" name="直線コネクタ 81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14"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15" name="直線コネクタ 814"/>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816" name="【公民館】&#10;有形固定資産減価償却率平均値テキスト"/>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17" name="フローチャート: 判断 816"/>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18" name="フローチャート: 判断 817"/>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19" name="フローチャート: 判断 818"/>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20" name="フローチャート: 判断 819"/>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821" name="フローチャート: 判断 820"/>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2" name="テキスト ボックス 8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3" name="テキスト ボックス 8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4" name="テキスト ボックス 8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5" name="テキスト ボックス 8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6" name="テキスト ボックス 8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827" name="楕円 826"/>
        <xdr:cNvSpPr/>
      </xdr:nvSpPr>
      <xdr:spPr>
        <a:xfrm>
          <a:off x="16268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36847</xdr:rowOff>
    </xdr:from>
    <xdr:ext cx="405111" cy="259045"/>
    <xdr:sp macro="" textlink="">
      <xdr:nvSpPr>
        <xdr:cNvPr id="828" name="【公民館】&#10;有形固定資産減価償却率該当値テキスト"/>
        <xdr:cNvSpPr txBox="1"/>
      </xdr:nvSpPr>
      <xdr:spPr>
        <a:xfrm>
          <a:off x="16357600"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152763</xdr:rowOff>
    </xdr:from>
    <xdr:to>
      <xdr:col>81</xdr:col>
      <xdr:colOff>101600</xdr:colOff>
      <xdr:row>103</xdr:row>
      <xdr:rowOff>82913</xdr:rowOff>
    </xdr:to>
    <xdr:sp macro="" textlink="">
      <xdr:nvSpPr>
        <xdr:cNvPr id="829" name="楕円 828"/>
        <xdr:cNvSpPr/>
      </xdr:nvSpPr>
      <xdr:spPr>
        <a:xfrm>
          <a:off x="15430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32113</xdr:rowOff>
    </xdr:from>
    <xdr:to>
      <xdr:col>85</xdr:col>
      <xdr:colOff>127000</xdr:colOff>
      <xdr:row>103</xdr:row>
      <xdr:rowOff>64770</xdr:rowOff>
    </xdr:to>
    <xdr:cxnSp macro="">
      <xdr:nvCxnSpPr>
        <xdr:cNvPr id="830" name="直線コネクタ 829"/>
        <xdr:cNvCxnSpPr/>
      </xdr:nvCxnSpPr>
      <xdr:spPr>
        <a:xfrm>
          <a:off x="15481300" y="176914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120106</xdr:rowOff>
    </xdr:from>
    <xdr:to>
      <xdr:col>76</xdr:col>
      <xdr:colOff>165100</xdr:colOff>
      <xdr:row>103</xdr:row>
      <xdr:rowOff>50256</xdr:rowOff>
    </xdr:to>
    <xdr:sp macro="" textlink="">
      <xdr:nvSpPr>
        <xdr:cNvPr id="831" name="楕円 830"/>
        <xdr:cNvSpPr/>
      </xdr:nvSpPr>
      <xdr:spPr>
        <a:xfrm>
          <a:off x="14541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170906</xdr:rowOff>
    </xdr:from>
    <xdr:to>
      <xdr:col>81</xdr:col>
      <xdr:colOff>50800</xdr:colOff>
      <xdr:row>103</xdr:row>
      <xdr:rowOff>32113</xdr:rowOff>
    </xdr:to>
    <xdr:cxnSp macro="">
      <xdr:nvCxnSpPr>
        <xdr:cNvPr id="832" name="直線コネクタ 831"/>
        <xdr:cNvCxnSpPr/>
      </xdr:nvCxnSpPr>
      <xdr:spPr>
        <a:xfrm>
          <a:off x="14592300" y="176588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54792</xdr:rowOff>
    </xdr:from>
    <xdr:to>
      <xdr:col>72</xdr:col>
      <xdr:colOff>38100</xdr:colOff>
      <xdr:row>102</xdr:row>
      <xdr:rowOff>156392</xdr:rowOff>
    </xdr:to>
    <xdr:sp macro="" textlink="">
      <xdr:nvSpPr>
        <xdr:cNvPr id="833" name="楕円 832"/>
        <xdr:cNvSpPr/>
      </xdr:nvSpPr>
      <xdr:spPr>
        <a:xfrm>
          <a:off x="13652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105592</xdr:rowOff>
    </xdr:from>
    <xdr:to>
      <xdr:col>76</xdr:col>
      <xdr:colOff>114300</xdr:colOff>
      <xdr:row>102</xdr:row>
      <xdr:rowOff>170906</xdr:rowOff>
    </xdr:to>
    <xdr:cxnSp macro="">
      <xdr:nvCxnSpPr>
        <xdr:cNvPr id="834" name="直線コネクタ 833"/>
        <xdr:cNvCxnSpPr/>
      </xdr:nvCxnSpPr>
      <xdr:spPr>
        <a:xfrm>
          <a:off x="13703300" y="1759349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7093</xdr:rowOff>
    </xdr:from>
    <xdr:ext cx="405111" cy="259045"/>
    <xdr:sp macro="" textlink="">
      <xdr:nvSpPr>
        <xdr:cNvPr id="835" name="n_1aveValue【公民館】&#10;有形固定資産減価償却率"/>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836" name="n_2aveValue【公民館】&#10;有形固定資産減価償却率"/>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837" name="n_3aveValue【公民館】&#10;有形固定資産減価償却率"/>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838"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99440</xdr:rowOff>
    </xdr:from>
    <xdr:ext cx="405111" cy="259045"/>
    <xdr:sp macro="" textlink="">
      <xdr:nvSpPr>
        <xdr:cNvPr id="839" name="n_1mainValue【公民館】&#10;有形固定資産減価償却率"/>
        <xdr:cNvSpPr txBox="1"/>
      </xdr:nvSpPr>
      <xdr:spPr>
        <a:xfrm>
          <a:off x="152660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66783</xdr:rowOff>
    </xdr:from>
    <xdr:ext cx="405111" cy="259045"/>
    <xdr:sp macro="" textlink="">
      <xdr:nvSpPr>
        <xdr:cNvPr id="840" name="n_2mainValue【公民館】&#10;有形固定資産減価償却率"/>
        <xdr:cNvSpPr txBox="1"/>
      </xdr:nvSpPr>
      <xdr:spPr>
        <a:xfrm>
          <a:off x="143897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1469</xdr:rowOff>
    </xdr:from>
    <xdr:ext cx="405111" cy="259045"/>
    <xdr:sp macro="" textlink="">
      <xdr:nvSpPr>
        <xdr:cNvPr id="841" name="n_3mainValue【公民館】&#10;有形固定資産減価償却率"/>
        <xdr:cNvSpPr txBox="1"/>
      </xdr:nvSpPr>
      <xdr:spPr>
        <a:xfrm>
          <a:off x="13500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2" name="正方形/長方形 8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3" name="正方形/長方形 8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4" name="正方形/長方形 8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5" name="正方形/長方形 8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6" name="正方形/長方形 8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7" name="正方形/長方形 8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8" name="正方形/長方形 8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9" name="正方形/長方形 8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0" name="テキスト ボックス 8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1" name="直線コネクタ 8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2" name="直線コネクタ 85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3" name="テキスト ボックス 85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4" name="直線コネクタ 85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5" name="テキスト ボックス 85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6" name="直線コネクタ 85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7" name="テキスト ボックス 85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8" name="直線コネクタ 85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9" name="テキスト ボックス 85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0" name="直線コネクタ 85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1" name="テキスト ボックス 86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2" name="直線コネクタ 86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3" name="テキスト ボックス 86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4" name="直線コネクタ 8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5" name="テキスト ボックス 8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67" name="直線コネクタ 866"/>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6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69" name="直線コネクタ 86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70"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71" name="直線コネクタ 870"/>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72"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73" name="フローチャート: 判断 872"/>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74" name="フローチャート: 判断 873"/>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75" name="フローチャート: 判断 874"/>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76" name="フローチャート: 判断 875"/>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77" name="フローチャート: 判断 876"/>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8" name="テキスト ボックス 8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9" name="テキスト ボックス 8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0" name="テキスト ボックス 8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1" name="テキスト ボックス 8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2" name="テキスト ボックス 8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883" name="楕円 882"/>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884" name="【公民館】&#10;一人当たり面積該当値テキスト"/>
        <xdr:cNvSpPr txBox="1"/>
      </xdr:nvSpPr>
      <xdr:spPr>
        <a:xfrm>
          <a:off x="22199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18869</xdr:rowOff>
    </xdr:from>
    <xdr:to>
      <xdr:col>112</xdr:col>
      <xdr:colOff>38100</xdr:colOff>
      <xdr:row>107</xdr:row>
      <xdr:rowOff>120469</xdr:rowOff>
    </xdr:to>
    <xdr:sp macro="" textlink="">
      <xdr:nvSpPr>
        <xdr:cNvPr id="885" name="楕円 884"/>
        <xdr:cNvSpPr/>
      </xdr:nvSpPr>
      <xdr:spPr>
        <a:xfrm>
          <a:off x="21272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69669</xdr:rowOff>
    </xdr:to>
    <xdr:cxnSp macro="">
      <xdr:nvCxnSpPr>
        <xdr:cNvPr id="886" name="直線コネクタ 885"/>
        <xdr:cNvCxnSpPr/>
      </xdr:nvCxnSpPr>
      <xdr:spPr>
        <a:xfrm flipV="1">
          <a:off x="21323300" y="1840992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887" name="楕円 886"/>
        <xdr:cNvSpPr/>
      </xdr:nvSpPr>
      <xdr:spPr>
        <a:xfrm>
          <a:off x="2038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69669</xdr:rowOff>
    </xdr:from>
    <xdr:to>
      <xdr:col>111</xdr:col>
      <xdr:colOff>177800</xdr:colOff>
      <xdr:row>107</xdr:row>
      <xdr:rowOff>76200</xdr:rowOff>
    </xdr:to>
    <xdr:cxnSp macro="">
      <xdr:nvCxnSpPr>
        <xdr:cNvPr id="888" name="直線コネクタ 887"/>
        <xdr:cNvCxnSpPr/>
      </xdr:nvCxnSpPr>
      <xdr:spPr>
        <a:xfrm flipV="1">
          <a:off x="20434300" y="1841481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30299</xdr:rowOff>
    </xdr:from>
    <xdr:to>
      <xdr:col>102</xdr:col>
      <xdr:colOff>165100</xdr:colOff>
      <xdr:row>107</xdr:row>
      <xdr:rowOff>131899</xdr:rowOff>
    </xdr:to>
    <xdr:sp macro="" textlink="">
      <xdr:nvSpPr>
        <xdr:cNvPr id="889" name="楕円 888"/>
        <xdr:cNvSpPr/>
      </xdr:nvSpPr>
      <xdr:spPr>
        <a:xfrm>
          <a:off x="19494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76200</xdr:rowOff>
    </xdr:from>
    <xdr:to>
      <xdr:col>107</xdr:col>
      <xdr:colOff>50800</xdr:colOff>
      <xdr:row>107</xdr:row>
      <xdr:rowOff>81099</xdr:rowOff>
    </xdr:to>
    <xdr:cxnSp macro="">
      <xdr:nvCxnSpPr>
        <xdr:cNvPr id="890" name="直線コネクタ 889"/>
        <xdr:cNvCxnSpPr/>
      </xdr:nvCxnSpPr>
      <xdr:spPr>
        <a:xfrm flipV="1">
          <a:off x="19545300" y="1842135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891"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92"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93"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94"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111596</xdr:rowOff>
    </xdr:from>
    <xdr:ext cx="469744" cy="259045"/>
    <xdr:sp macro="" textlink="">
      <xdr:nvSpPr>
        <xdr:cNvPr id="895" name="n_1mainValue【公民館】&#10;一人当たり面積"/>
        <xdr:cNvSpPr txBox="1"/>
      </xdr:nvSpPr>
      <xdr:spPr>
        <a:xfrm>
          <a:off x="210757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896" name="n_2mainValue【公民館】&#10;一人当たり面積"/>
        <xdr:cNvSpPr txBox="1"/>
      </xdr:nvSpPr>
      <xdr:spPr>
        <a:xfrm>
          <a:off x="20199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123026</xdr:rowOff>
    </xdr:from>
    <xdr:ext cx="469744" cy="259045"/>
    <xdr:sp macro="" textlink="">
      <xdr:nvSpPr>
        <xdr:cNvPr id="897" name="n_3mainValue【公民館】&#10;一人当たり面積"/>
        <xdr:cNvSpPr txBox="1"/>
      </xdr:nvSpPr>
      <xdr:spPr>
        <a:xfrm>
          <a:off x="19310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8" name="正方形/長方形 8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9" name="正方形/長方形 8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0" name="テキスト ボックス 8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道路は、点検結果に基づいて継続的に整備・改修を行っており、有形固定資産減価償却率では類似団体平均を下回っていますが、橋梁は老朽化した橋が多いことから類似団体平均を上回っています。</a:t>
          </a:r>
          <a:endParaRPr lang="ja-JP" altLang="ja-JP" sz="1400">
            <a:effectLst/>
          </a:endParaRPr>
        </a:p>
        <a:p>
          <a:r>
            <a:rPr kumimoji="1" lang="ja-JP" altLang="ja-JP" sz="1100">
              <a:solidFill>
                <a:schemeClr val="dk1"/>
              </a:solidFill>
              <a:effectLst/>
              <a:latin typeface="+mn-lt"/>
              <a:ea typeface="+mn-ea"/>
              <a:cs typeface="+mn-cs"/>
            </a:rPr>
            <a:t>　公営住宅については、老朽化した住宅の長寿命化や解体を行っており、有形固定資産減価償却率では類似団体平均を下回っています。また、平成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年度及び</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年度に新たな公営住宅を整備しました。</a:t>
          </a:r>
          <a:endParaRPr lang="ja-JP" altLang="ja-JP" sz="1400">
            <a:effectLst/>
          </a:endParaRPr>
        </a:p>
        <a:p>
          <a:r>
            <a:rPr kumimoji="1" lang="ja-JP" altLang="ja-JP" sz="1100">
              <a:solidFill>
                <a:schemeClr val="dk1"/>
              </a:solidFill>
              <a:effectLst/>
              <a:latin typeface="+mn-lt"/>
              <a:ea typeface="+mn-ea"/>
              <a:cs typeface="+mn-cs"/>
            </a:rPr>
            <a:t>　認定こども園・幼稚園・保育所では、施設の老朽化が進んでいましたが、平成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年度に公立保育所２園を閉園し民営化したほか、へき地保育所の統合を行い保育環境の整備を行いました。</a:t>
          </a:r>
          <a:endParaRPr lang="ja-JP" altLang="ja-JP" sz="1400">
            <a:effectLst/>
          </a:endParaRPr>
        </a:p>
        <a:p>
          <a:r>
            <a:rPr kumimoji="1" lang="ja-JP" altLang="ja-JP" sz="1100">
              <a:solidFill>
                <a:schemeClr val="dk1"/>
              </a:solidFill>
              <a:effectLst/>
              <a:latin typeface="+mn-lt"/>
              <a:ea typeface="+mn-ea"/>
              <a:cs typeface="+mn-cs"/>
            </a:rPr>
            <a:t>　児童館については、老朽化が進んでおり、平成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年度に北児童館を閉館し、民営化しました。</a:t>
          </a:r>
          <a:endParaRPr lang="ja-JP" altLang="ja-JP" sz="1400">
            <a:effectLst/>
          </a:endParaRPr>
        </a:p>
        <a:p>
          <a:r>
            <a:rPr kumimoji="1" lang="ja-JP" altLang="ja-JP" sz="1100">
              <a:solidFill>
                <a:schemeClr val="dk1"/>
              </a:solidFill>
              <a:effectLst/>
              <a:latin typeface="+mn-lt"/>
              <a:ea typeface="+mn-ea"/>
              <a:cs typeface="+mn-cs"/>
            </a:rPr>
            <a:t>　公民館については、オホーツク文化・交流センターが建設から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年を迎えており、引き続き施設の維持管理を図るとともに長寿命化に必要な対策を進めます。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北海道網走市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35,039
34,708
471.00
23,148,521
22,935,709
137,931
11,677,670
31,751,914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17.4
124.5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156210</xdr:rowOff>
    </xdr:from>
    <xdr:to>
      <xdr:col>24</xdr:col>
      <xdr:colOff>114300</xdr:colOff>
      <xdr:row>36</xdr:row>
      <xdr:rowOff>86360</xdr:rowOff>
    </xdr:to>
    <xdr:sp macro="" textlink="">
      <xdr:nvSpPr>
        <xdr:cNvPr id="72" name="楕円 71"/>
        <xdr:cNvSpPr/>
      </xdr:nvSpPr>
      <xdr:spPr>
        <a:xfrm>
          <a:off x="45847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7637</xdr:rowOff>
    </xdr:from>
    <xdr:ext cx="405111" cy="259045"/>
    <xdr:sp macro="" textlink="">
      <xdr:nvSpPr>
        <xdr:cNvPr id="73" name="【図書館】&#10;有形固定資産減価償却率該当値テキスト"/>
        <xdr:cNvSpPr txBox="1"/>
      </xdr:nvSpPr>
      <xdr:spPr>
        <a:xfrm>
          <a:off x="4673600" y="600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130810</xdr:rowOff>
    </xdr:from>
    <xdr:to>
      <xdr:col>20</xdr:col>
      <xdr:colOff>38100</xdr:colOff>
      <xdr:row>36</xdr:row>
      <xdr:rowOff>60960</xdr:rowOff>
    </xdr:to>
    <xdr:sp macro="" textlink="">
      <xdr:nvSpPr>
        <xdr:cNvPr id="74" name="楕円 73"/>
        <xdr:cNvSpPr/>
      </xdr:nvSpPr>
      <xdr:spPr>
        <a:xfrm>
          <a:off x="3746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10160</xdr:rowOff>
    </xdr:from>
    <xdr:to>
      <xdr:col>24</xdr:col>
      <xdr:colOff>63500</xdr:colOff>
      <xdr:row>36</xdr:row>
      <xdr:rowOff>35560</xdr:rowOff>
    </xdr:to>
    <xdr:cxnSp macro="">
      <xdr:nvCxnSpPr>
        <xdr:cNvPr id="75" name="直線コネクタ 74"/>
        <xdr:cNvCxnSpPr/>
      </xdr:nvCxnSpPr>
      <xdr:spPr>
        <a:xfrm>
          <a:off x="3797300" y="618236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105410</xdr:rowOff>
    </xdr:from>
    <xdr:to>
      <xdr:col>15</xdr:col>
      <xdr:colOff>101600</xdr:colOff>
      <xdr:row>36</xdr:row>
      <xdr:rowOff>35560</xdr:rowOff>
    </xdr:to>
    <xdr:sp macro="" textlink="">
      <xdr:nvSpPr>
        <xdr:cNvPr id="76" name="楕円 75"/>
        <xdr:cNvSpPr/>
      </xdr:nvSpPr>
      <xdr:spPr>
        <a:xfrm>
          <a:off x="2857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156210</xdr:rowOff>
    </xdr:from>
    <xdr:to>
      <xdr:col>19</xdr:col>
      <xdr:colOff>177800</xdr:colOff>
      <xdr:row>36</xdr:row>
      <xdr:rowOff>10160</xdr:rowOff>
    </xdr:to>
    <xdr:cxnSp macro="">
      <xdr:nvCxnSpPr>
        <xdr:cNvPr id="77" name="直線コネクタ 76"/>
        <xdr:cNvCxnSpPr/>
      </xdr:nvCxnSpPr>
      <xdr:spPr>
        <a:xfrm>
          <a:off x="2908300" y="615696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54610</xdr:rowOff>
    </xdr:from>
    <xdr:to>
      <xdr:col>10</xdr:col>
      <xdr:colOff>165100</xdr:colOff>
      <xdr:row>35</xdr:row>
      <xdr:rowOff>156210</xdr:rowOff>
    </xdr:to>
    <xdr:sp macro="" textlink="">
      <xdr:nvSpPr>
        <xdr:cNvPr id="78" name="楕円 77"/>
        <xdr:cNvSpPr/>
      </xdr:nvSpPr>
      <xdr:spPr>
        <a:xfrm>
          <a:off x="1968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105410</xdr:rowOff>
    </xdr:from>
    <xdr:to>
      <xdr:col>15</xdr:col>
      <xdr:colOff>50800</xdr:colOff>
      <xdr:row>35</xdr:row>
      <xdr:rowOff>156210</xdr:rowOff>
    </xdr:to>
    <xdr:cxnSp macro="">
      <xdr:nvCxnSpPr>
        <xdr:cNvPr id="79" name="直線コネクタ 78"/>
        <xdr:cNvCxnSpPr/>
      </xdr:nvCxnSpPr>
      <xdr:spPr>
        <a:xfrm>
          <a:off x="2019300" y="610616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0" name="n_1aveValue【図書館】&#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1" name="n_2aveValue【図書館】&#10;有形固定資産減価償却率"/>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2" name="n_3aveValue【図書館】&#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3"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77487</xdr:rowOff>
    </xdr:from>
    <xdr:ext cx="405111" cy="259045"/>
    <xdr:sp macro="" textlink="">
      <xdr:nvSpPr>
        <xdr:cNvPr id="84" name="n_1mainValue【図書館】&#10;有形固定資産減価償却率"/>
        <xdr:cNvSpPr txBox="1"/>
      </xdr:nvSpPr>
      <xdr:spPr>
        <a:xfrm>
          <a:off x="3582044" y="5906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52087</xdr:rowOff>
    </xdr:from>
    <xdr:ext cx="405111" cy="259045"/>
    <xdr:sp macro="" textlink="">
      <xdr:nvSpPr>
        <xdr:cNvPr id="85" name="n_2mainValue【図書館】&#10;有形固定資産減価償却率"/>
        <xdr:cNvSpPr txBox="1"/>
      </xdr:nvSpPr>
      <xdr:spPr>
        <a:xfrm>
          <a:off x="2705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1287</xdr:rowOff>
    </xdr:from>
    <xdr:ext cx="405111" cy="259045"/>
    <xdr:sp macro="" textlink="">
      <xdr:nvSpPr>
        <xdr:cNvPr id="86" name="n_3mainValue【図書館】&#10;有形固定資産減価償却率"/>
        <xdr:cNvSpPr txBox="1"/>
      </xdr:nvSpPr>
      <xdr:spPr>
        <a:xfrm>
          <a:off x="1816744"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5"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0" name="フローチャート: 判断 119"/>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162560</xdr:rowOff>
    </xdr:from>
    <xdr:to>
      <xdr:col>55</xdr:col>
      <xdr:colOff>50800</xdr:colOff>
      <xdr:row>41</xdr:row>
      <xdr:rowOff>92710</xdr:rowOff>
    </xdr:to>
    <xdr:sp macro="" textlink="">
      <xdr:nvSpPr>
        <xdr:cNvPr id="126" name="楕円 125"/>
        <xdr:cNvSpPr/>
      </xdr:nvSpPr>
      <xdr:spPr>
        <a:xfrm>
          <a:off x="10426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140987</xdr:rowOff>
    </xdr:from>
    <xdr:ext cx="469744" cy="259045"/>
    <xdr:sp macro="" textlink="">
      <xdr:nvSpPr>
        <xdr:cNvPr id="127" name="【図書館】&#10;一人当たり面積該当値テキスト"/>
        <xdr:cNvSpPr txBox="1"/>
      </xdr:nvSpPr>
      <xdr:spPr>
        <a:xfrm>
          <a:off x="10515600"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166370</xdr:rowOff>
    </xdr:from>
    <xdr:to>
      <xdr:col>50</xdr:col>
      <xdr:colOff>165100</xdr:colOff>
      <xdr:row>41</xdr:row>
      <xdr:rowOff>96520</xdr:rowOff>
    </xdr:to>
    <xdr:sp macro="" textlink="">
      <xdr:nvSpPr>
        <xdr:cNvPr id="128" name="楕円 127"/>
        <xdr:cNvSpPr/>
      </xdr:nvSpPr>
      <xdr:spPr>
        <a:xfrm>
          <a:off x="9588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41910</xdr:rowOff>
    </xdr:from>
    <xdr:to>
      <xdr:col>55</xdr:col>
      <xdr:colOff>0</xdr:colOff>
      <xdr:row>41</xdr:row>
      <xdr:rowOff>45720</xdr:rowOff>
    </xdr:to>
    <xdr:cxnSp macro="">
      <xdr:nvCxnSpPr>
        <xdr:cNvPr id="129" name="直線コネクタ 128"/>
        <xdr:cNvCxnSpPr/>
      </xdr:nvCxnSpPr>
      <xdr:spPr>
        <a:xfrm flipV="1">
          <a:off x="9639300" y="70713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170180</xdr:rowOff>
    </xdr:from>
    <xdr:to>
      <xdr:col>46</xdr:col>
      <xdr:colOff>38100</xdr:colOff>
      <xdr:row>41</xdr:row>
      <xdr:rowOff>100330</xdr:rowOff>
    </xdr:to>
    <xdr:sp macro="" textlink="">
      <xdr:nvSpPr>
        <xdr:cNvPr id="130" name="楕円 129"/>
        <xdr:cNvSpPr/>
      </xdr:nvSpPr>
      <xdr:spPr>
        <a:xfrm>
          <a:off x="8699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45720</xdr:rowOff>
    </xdr:from>
    <xdr:to>
      <xdr:col>50</xdr:col>
      <xdr:colOff>114300</xdr:colOff>
      <xdr:row>41</xdr:row>
      <xdr:rowOff>49530</xdr:rowOff>
    </xdr:to>
    <xdr:cxnSp macro="">
      <xdr:nvCxnSpPr>
        <xdr:cNvPr id="131" name="直線コネクタ 130"/>
        <xdr:cNvCxnSpPr/>
      </xdr:nvCxnSpPr>
      <xdr:spPr>
        <a:xfrm flipV="1">
          <a:off x="8750300" y="707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170180</xdr:rowOff>
    </xdr:from>
    <xdr:to>
      <xdr:col>41</xdr:col>
      <xdr:colOff>101600</xdr:colOff>
      <xdr:row>41</xdr:row>
      <xdr:rowOff>100330</xdr:rowOff>
    </xdr:to>
    <xdr:sp macro="" textlink="">
      <xdr:nvSpPr>
        <xdr:cNvPr id="132" name="楕円 131"/>
        <xdr:cNvSpPr/>
      </xdr:nvSpPr>
      <xdr:spPr>
        <a:xfrm>
          <a:off x="7810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49530</xdr:rowOff>
    </xdr:from>
    <xdr:to>
      <xdr:col>45</xdr:col>
      <xdr:colOff>177800</xdr:colOff>
      <xdr:row>41</xdr:row>
      <xdr:rowOff>49530</xdr:rowOff>
    </xdr:to>
    <xdr:cxnSp macro="">
      <xdr:nvCxnSpPr>
        <xdr:cNvPr id="133" name="直線コネクタ 132"/>
        <xdr:cNvCxnSpPr/>
      </xdr:nvCxnSpPr>
      <xdr:spPr>
        <a:xfrm>
          <a:off x="7861300" y="707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4"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5"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36"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37"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87647</xdr:rowOff>
    </xdr:from>
    <xdr:ext cx="469744" cy="259045"/>
    <xdr:sp macro="" textlink="">
      <xdr:nvSpPr>
        <xdr:cNvPr id="138" name="n_1mainValue【図書館】&#10;一人当たり面積"/>
        <xdr:cNvSpPr txBox="1"/>
      </xdr:nvSpPr>
      <xdr:spPr>
        <a:xfrm>
          <a:off x="93917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91457</xdr:rowOff>
    </xdr:from>
    <xdr:ext cx="469744" cy="259045"/>
    <xdr:sp macro="" textlink="">
      <xdr:nvSpPr>
        <xdr:cNvPr id="139" name="n_2mainValue【図書館】&#10;一人当たり面積"/>
        <xdr:cNvSpPr txBox="1"/>
      </xdr:nvSpPr>
      <xdr:spPr>
        <a:xfrm>
          <a:off x="8515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91457</xdr:rowOff>
    </xdr:from>
    <xdr:ext cx="469744" cy="259045"/>
    <xdr:sp macro="" textlink="">
      <xdr:nvSpPr>
        <xdr:cNvPr id="140" name="n_3mainValue【図書館】&#10;一人当たり面積"/>
        <xdr:cNvSpPr txBox="1"/>
      </xdr:nvSpPr>
      <xdr:spPr>
        <a:xfrm>
          <a:off x="7626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0"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75" name="フローチャート: 判断 174"/>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170180</xdr:rowOff>
    </xdr:from>
    <xdr:to>
      <xdr:col>24</xdr:col>
      <xdr:colOff>114300</xdr:colOff>
      <xdr:row>59</xdr:row>
      <xdr:rowOff>100330</xdr:rowOff>
    </xdr:to>
    <xdr:sp macro="" textlink="">
      <xdr:nvSpPr>
        <xdr:cNvPr id="181" name="楕円 180"/>
        <xdr:cNvSpPr/>
      </xdr:nvSpPr>
      <xdr:spPr>
        <a:xfrm>
          <a:off x="45847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21607</xdr:rowOff>
    </xdr:from>
    <xdr:ext cx="405111" cy="259045"/>
    <xdr:sp macro="" textlink="">
      <xdr:nvSpPr>
        <xdr:cNvPr id="182" name="【体育館・プール】&#10;有形固定資産減価償却率該当値テキスト"/>
        <xdr:cNvSpPr txBox="1"/>
      </xdr:nvSpPr>
      <xdr:spPr>
        <a:xfrm>
          <a:off x="4673600"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122555</xdr:rowOff>
    </xdr:from>
    <xdr:to>
      <xdr:col>20</xdr:col>
      <xdr:colOff>38100</xdr:colOff>
      <xdr:row>59</xdr:row>
      <xdr:rowOff>52705</xdr:rowOff>
    </xdr:to>
    <xdr:sp macro="" textlink="">
      <xdr:nvSpPr>
        <xdr:cNvPr id="183" name="楕円 182"/>
        <xdr:cNvSpPr/>
      </xdr:nvSpPr>
      <xdr:spPr>
        <a:xfrm>
          <a:off x="3746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xdr:rowOff>
    </xdr:from>
    <xdr:to>
      <xdr:col>24</xdr:col>
      <xdr:colOff>63500</xdr:colOff>
      <xdr:row>59</xdr:row>
      <xdr:rowOff>49530</xdr:rowOff>
    </xdr:to>
    <xdr:cxnSp macro="">
      <xdr:nvCxnSpPr>
        <xdr:cNvPr id="184" name="直線コネクタ 183"/>
        <xdr:cNvCxnSpPr/>
      </xdr:nvCxnSpPr>
      <xdr:spPr>
        <a:xfrm>
          <a:off x="3797300" y="101174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74930</xdr:rowOff>
    </xdr:from>
    <xdr:to>
      <xdr:col>15</xdr:col>
      <xdr:colOff>101600</xdr:colOff>
      <xdr:row>59</xdr:row>
      <xdr:rowOff>5080</xdr:rowOff>
    </xdr:to>
    <xdr:sp macro="" textlink="">
      <xdr:nvSpPr>
        <xdr:cNvPr id="185" name="楕円 184"/>
        <xdr:cNvSpPr/>
      </xdr:nvSpPr>
      <xdr:spPr>
        <a:xfrm>
          <a:off x="2857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125730</xdr:rowOff>
    </xdr:from>
    <xdr:to>
      <xdr:col>19</xdr:col>
      <xdr:colOff>177800</xdr:colOff>
      <xdr:row>59</xdr:row>
      <xdr:rowOff>1905</xdr:rowOff>
    </xdr:to>
    <xdr:cxnSp macro="">
      <xdr:nvCxnSpPr>
        <xdr:cNvPr id="186" name="直線コネクタ 185"/>
        <xdr:cNvCxnSpPr/>
      </xdr:nvCxnSpPr>
      <xdr:spPr>
        <a:xfrm>
          <a:off x="2908300" y="100698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126365</xdr:rowOff>
    </xdr:from>
    <xdr:to>
      <xdr:col>10</xdr:col>
      <xdr:colOff>165100</xdr:colOff>
      <xdr:row>58</xdr:row>
      <xdr:rowOff>56515</xdr:rowOff>
    </xdr:to>
    <xdr:sp macro="" textlink="">
      <xdr:nvSpPr>
        <xdr:cNvPr id="187" name="楕円 186"/>
        <xdr:cNvSpPr/>
      </xdr:nvSpPr>
      <xdr:spPr>
        <a:xfrm>
          <a:off x="1968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5715</xdr:rowOff>
    </xdr:from>
    <xdr:to>
      <xdr:col>15</xdr:col>
      <xdr:colOff>50800</xdr:colOff>
      <xdr:row>58</xdr:row>
      <xdr:rowOff>125730</xdr:rowOff>
    </xdr:to>
    <xdr:cxnSp macro="">
      <xdr:nvCxnSpPr>
        <xdr:cNvPr id="188" name="直線コネクタ 187"/>
        <xdr:cNvCxnSpPr/>
      </xdr:nvCxnSpPr>
      <xdr:spPr>
        <a:xfrm>
          <a:off x="2019300" y="994981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89"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0"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1"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92"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69232</xdr:rowOff>
    </xdr:from>
    <xdr:ext cx="405111" cy="259045"/>
    <xdr:sp macro="" textlink="">
      <xdr:nvSpPr>
        <xdr:cNvPr id="193" name="n_1mainValue【体育館・プール】&#10;有形固定資産減価償却率"/>
        <xdr:cNvSpPr txBox="1"/>
      </xdr:nvSpPr>
      <xdr:spPr>
        <a:xfrm>
          <a:off x="3582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21607</xdr:rowOff>
    </xdr:from>
    <xdr:ext cx="405111" cy="259045"/>
    <xdr:sp macro="" textlink="">
      <xdr:nvSpPr>
        <xdr:cNvPr id="194" name="n_2mainValue【体育館・プール】&#10;有形固定資産減価償却率"/>
        <xdr:cNvSpPr txBox="1"/>
      </xdr:nvSpPr>
      <xdr:spPr>
        <a:xfrm>
          <a:off x="2705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73042</xdr:rowOff>
    </xdr:from>
    <xdr:ext cx="405111" cy="259045"/>
    <xdr:sp macro="" textlink="">
      <xdr:nvSpPr>
        <xdr:cNvPr id="195" name="n_3mainValue【体育館・プール】&#10;有形固定資産減価償却率"/>
        <xdr:cNvSpPr txBox="1"/>
      </xdr:nvSpPr>
      <xdr:spPr>
        <a:xfrm>
          <a:off x="18167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22" name="【体育館・プール】&#10;一人当たり面積平均値テキスト"/>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27" name="フローチャート: 判断 226"/>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10922</xdr:rowOff>
    </xdr:from>
    <xdr:to>
      <xdr:col>55</xdr:col>
      <xdr:colOff>50800</xdr:colOff>
      <xdr:row>63</xdr:row>
      <xdr:rowOff>112522</xdr:rowOff>
    </xdr:to>
    <xdr:sp macro="" textlink="">
      <xdr:nvSpPr>
        <xdr:cNvPr id="233" name="楕円 232"/>
        <xdr:cNvSpPr/>
      </xdr:nvSpPr>
      <xdr:spPr>
        <a:xfrm>
          <a:off x="104267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110964</xdr:rowOff>
    </xdr:from>
    <xdr:ext cx="469744" cy="259045"/>
    <xdr:sp macro="" textlink="">
      <xdr:nvSpPr>
        <xdr:cNvPr id="234" name="【体育館・プール】&#10;一人当たり面積該当値テキスト"/>
        <xdr:cNvSpPr txBox="1"/>
      </xdr:nvSpPr>
      <xdr:spPr>
        <a:xfrm>
          <a:off x="10515600" y="1074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12751</xdr:rowOff>
    </xdr:from>
    <xdr:to>
      <xdr:col>50</xdr:col>
      <xdr:colOff>165100</xdr:colOff>
      <xdr:row>63</xdr:row>
      <xdr:rowOff>114351</xdr:rowOff>
    </xdr:to>
    <xdr:sp macro="" textlink="">
      <xdr:nvSpPr>
        <xdr:cNvPr id="235" name="楕円 234"/>
        <xdr:cNvSpPr/>
      </xdr:nvSpPr>
      <xdr:spPr>
        <a:xfrm>
          <a:off x="9588500" y="1081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61722</xdr:rowOff>
    </xdr:from>
    <xdr:to>
      <xdr:col>55</xdr:col>
      <xdr:colOff>0</xdr:colOff>
      <xdr:row>63</xdr:row>
      <xdr:rowOff>63551</xdr:rowOff>
    </xdr:to>
    <xdr:cxnSp macro="">
      <xdr:nvCxnSpPr>
        <xdr:cNvPr id="236" name="直線コネクタ 235"/>
        <xdr:cNvCxnSpPr/>
      </xdr:nvCxnSpPr>
      <xdr:spPr>
        <a:xfrm flipV="1">
          <a:off x="9639300" y="1086307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14580</xdr:rowOff>
    </xdr:from>
    <xdr:to>
      <xdr:col>46</xdr:col>
      <xdr:colOff>38100</xdr:colOff>
      <xdr:row>63</xdr:row>
      <xdr:rowOff>116180</xdr:rowOff>
    </xdr:to>
    <xdr:sp macro="" textlink="">
      <xdr:nvSpPr>
        <xdr:cNvPr id="237" name="楕円 236"/>
        <xdr:cNvSpPr/>
      </xdr:nvSpPr>
      <xdr:spPr>
        <a:xfrm>
          <a:off x="8699500" y="108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63551</xdr:rowOff>
    </xdr:from>
    <xdr:to>
      <xdr:col>50</xdr:col>
      <xdr:colOff>114300</xdr:colOff>
      <xdr:row>63</xdr:row>
      <xdr:rowOff>65380</xdr:rowOff>
    </xdr:to>
    <xdr:cxnSp macro="">
      <xdr:nvCxnSpPr>
        <xdr:cNvPr id="238" name="直線コネクタ 237"/>
        <xdr:cNvCxnSpPr/>
      </xdr:nvCxnSpPr>
      <xdr:spPr>
        <a:xfrm flipV="1">
          <a:off x="8750300" y="1086490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16408</xdr:rowOff>
    </xdr:from>
    <xdr:to>
      <xdr:col>41</xdr:col>
      <xdr:colOff>101600</xdr:colOff>
      <xdr:row>63</xdr:row>
      <xdr:rowOff>118008</xdr:rowOff>
    </xdr:to>
    <xdr:sp macro="" textlink="">
      <xdr:nvSpPr>
        <xdr:cNvPr id="239" name="楕円 238"/>
        <xdr:cNvSpPr/>
      </xdr:nvSpPr>
      <xdr:spPr>
        <a:xfrm>
          <a:off x="7810500" y="1081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65380</xdr:rowOff>
    </xdr:from>
    <xdr:to>
      <xdr:col>45</xdr:col>
      <xdr:colOff>177800</xdr:colOff>
      <xdr:row>63</xdr:row>
      <xdr:rowOff>67208</xdr:rowOff>
    </xdr:to>
    <xdr:cxnSp macro="">
      <xdr:nvCxnSpPr>
        <xdr:cNvPr id="240" name="直線コネクタ 239"/>
        <xdr:cNvCxnSpPr/>
      </xdr:nvCxnSpPr>
      <xdr:spPr>
        <a:xfrm flipV="1">
          <a:off x="7861300" y="1086673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41"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42"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43"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44"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105478</xdr:rowOff>
    </xdr:from>
    <xdr:ext cx="469744" cy="259045"/>
    <xdr:sp macro="" textlink="">
      <xdr:nvSpPr>
        <xdr:cNvPr id="245" name="n_1mainValue【体育館・プール】&#10;一人当たり面積"/>
        <xdr:cNvSpPr txBox="1"/>
      </xdr:nvSpPr>
      <xdr:spPr>
        <a:xfrm>
          <a:off x="9391727" y="1090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107307</xdr:rowOff>
    </xdr:from>
    <xdr:ext cx="469744" cy="259045"/>
    <xdr:sp macro="" textlink="">
      <xdr:nvSpPr>
        <xdr:cNvPr id="246" name="n_2mainValue【体育館・プール】&#10;一人当たり面積"/>
        <xdr:cNvSpPr txBox="1"/>
      </xdr:nvSpPr>
      <xdr:spPr>
        <a:xfrm>
          <a:off x="8515427" y="109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109135</xdr:rowOff>
    </xdr:from>
    <xdr:ext cx="469744" cy="259045"/>
    <xdr:sp macro="" textlink="">
      <xdr:nvSpPr>
        <xdr:cNvPr id="247" name="n_3mainValue【体育館・プール】&#10;一人当たり面積"/>
        <xdr:cNvSpPr txBox="1"/>
      </xdr:nvSpPr>
      <xdr:spPr>
        <a:xfrm>
          <a:off x="7626427" y="1091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72" name="直線コネクタ 271"/>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5"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6" name="直線コネクタ 275"/>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77"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8" name="フローチャート: 判断 277"/>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9" name="フローチャート: 判断 278"/>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フローチャート: 判断 279"/>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82" name="フローチャート: 判断 281"/>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88264</xdr:rowOff>
    </xdr:from>
    <xdr:to>
      <xdr:col>24</xdr:col>
      <xdr:colOff>114300</xdr:colOff>
      <xdr:row>86</xdr:row>
      <xdr:rowOff>18414</xdr:rowOff>
    </xdr:to>
    <xdr:sp macro="" textlink="">
      <xdr:nvSpPr>
        <xdr:cNvPr id="288" name="楕円 287"/>
        <xdr:cNvSpPr/>
      </xdr:nvSpPr>
      <xdr:spPr>
        <a:xfrm>
          <a:off x="45847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66691</xdr:rowOff>
    </xdr:from>
    <xdr:ext cx="405111" cy="259045"/>
    <xdr:sp macro="" textlink="">
      <xdr:nvSpPr>
        <xdr:cNvPr id="289" name="【福祉施設】&#10;有形固定資産減価償却率該当値テキスト"/>
        <xdr:cNvSpPr txBox="1"/>
      </xdr:nvSpPr>
      <xdr:spPr>
        <a:xfrm>
          <a:off x="4673600"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61595</xdr:rowOff>
    </xdr:from>
    <xdr:to>
      <xdr:col>20</xdr:col>
      <xdr:colOff>38100</xdr:colOff>
      <xdr:row>85</xdr:row>
      <xdr:rowOff>163195</xdr:rowOff>
    </xdr:to>
    <xdr:sp macro="" textlink="">
      <xdr:nvSpPr>
        <xdr:cNvPr id="290" name="楕円 289"/>
        <xdr:cNvSpPr/>
      </xdr:nvSpPr>
      <xdr:spPr>
        <a:xfrm>
          <a:off x="3746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112395</xdr:rowOff>
    </xdr:from>
    <xdr:to>
      <xdr:col>24</xdr:col>
      <xdr:colOff>63500</xdr:colOff>
      <xdr:row>85</xdr:row>
      <xdr:rowOff>139064</xdr:rowOff>
    </xdr:to>
    <xdr:cxnSp macro="">
      <xdr:nvCxnSpPr>
        <xdr:cNvPr id="291" name="直線コネクタ 290"/>
        <xdr:cNvCxnSpPr/>
      </xdr:nvCxnSpPr>
      <xdr:spPr>
        <a:xfrm>
          <a:off x="3797300" y="1468564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36830</xdr:rowOff>
    </xdr:from>
    <xdr:to>
      <xdr:col>15</xdr:col>
      <xdr:colOff>101600</xdr:colOff>
      <xdr:row>85</xdr:row>
      <xdr:rowOff>138430</xdr:rowOff>
    </xdr:to>
    <xdr:sp macro="" textlink="">
      <xdr:nvSpPr>
        <xdr:cNvPr id="292" name="楕円 291"/>
        <xdr:cNvSpPr/>
      </xdr:nvSpPr>
      <xdr:spPr>
        <a:xfrm>
          <a:off x="2857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87630</xdr:rowOff>
    </xdr:from>
    <xdr:to>
      <xdr:col>19</xdr:col>
      <xdr:colOff>177800</xdr:colOff>
      <xdr:row>85</xdr:row>
      <xdr:rowOff>112395</xdr:rowOff>
    </xdr:to>
    <xdr:cxnSp macro="">
      <xdr:nvCxnSpPr>
        <xdr:cNvPr id="293" name="直線コネクタ 292"/>
        <xdr:cNvCxnSpPr/>
      </xdr:nvCxnSpPr>
      <xdr:spPr>
        <a:xfrm>
          <a:off x="2908300" y="146608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126364</xdr:rowOff>
    </xdr:from>
    <xdr:to>
      <xdr:col>10</xdr:col>
      <xdr:colOff>165100</xdr:colOff>
      <xdr:row>85</xdr:row>
      <xdr:rowOff>56514</xdr:rowOff>
    </xdr:to>
    <xdr:sp macro="" textlink="">
      <xdr:nvSpPr>
        <xdr:cNvPr id="294" name="楕円 293"/>
        <xdr:cNvSpPr/>
      </xdr:nvSpPr>
      <xdr:spPr>
        <a:xfrm>
          <a:off x="1968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5714</xdr:rowOff>
    </xdr:from>
    <xdr:to>
      <xdr:col>15</xdr:col>
      <xdr:colOff>50800</xdr:colOff>
      <xdr:row>85</xdr:row>
      <xdr:rowOff>87630</xdr:rowOff>
    </xdr:to>
    <xdr:cxnSp macro="">
      <xdr:nvCxnSpPr>
        <xdr:cNvPr id="295" name="直線コネクタ 294"/>
        <xdr:cNvCxnSpPr/>
      </xdr:nvCxnSpPr>
      <xdr:spPr>
        <a:xfrm>
          <a:off x="2019300" y="14578964"/>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296"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97"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98"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99"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154322</xdr:rowOff>
    </xdr:from>
    <xdr:ext cx="405111" cy="259045"/>
    <xdr:sp macro="" textlink="">
      <xdr:nvSpPr>
        <xdr:cNvPr id="300" name="n_1mainValue【福祉施設】&#10;有形固定資産減価償却率"/>
        <xdr:cNvSpPr txBox="1"/>
      </xdr:nvSpPr>
      <xdr:spPr>
        <a:xfrm>
          <a:off x="3582044"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129557</xdr:rowOff>
    </xdr:from>
    <xdr:ext cx="405111" cy="259045"/>
    <xdr:sp macro="" textlink="">
      <xdr:nvSpPr>
        <xdr:cNvPr id="301" name="n_2mainValue【福祉施設】&#10;有形固定資産減価償却率"/>
        <xdr:cNvSpPr txBox="1"/>
      </xdr:nvSpPr>
      <xdr:spPr>
        <a:xfrm>
          <a:off x="2705744" y="1470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47641</xdr:rowOff>
    </xdr:from>
    <xdr:ext cx="405111" cy="259045"/>
    <xdr:sp macro="" textlink="">
      <xdr:nvSpPr>
        <xdr:cNvPr id="302" name="n_3mainValue【福祉施設】&#10;有形固定資産減価償却率"/>
        <xdr:cNvSpPr txBox="1"/>
      </xdr:nvSpPr>
      <xdr:spPr>
        <a:xfrm>
          <a:off x="18167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26" name="直線コネクタ 325"/>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8" name="直線コネクタ 32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9"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0" name="直線コネクタ 329"/>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31"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32" name="フローチャート: 判断 331"/>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3" name="フローチャート: 判断 332"/>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34" name="フローチャート: 判断 333"/>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35" name="フローチャート: 判断 334"/>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36" name="フローチャート: 判断 335"/>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115570</xdr:rowOff>
    </xdr:from>
    <xdr:to>
      <xdr:col>55</xdr:col>
      <xdr:colOff>50800</xdr:colOff>
      <xdr:row>86</xdr:row>
      <xdr:rowOff>45720</xdr:rowOff>
    </xdr:to>
    <xdr:sp macro="" textlink="">
      <xdr:nvSpPr>
        <xdr:cNvPr id="342" name="楕円 341"/>
        <xdr:cNvSpPr/>
      </xdr:nvSpPr>
      <xdr:spPr>
        <a:xfrm>
          <a:off x="10426700" y="14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30497</xdr:rowOff>
    </xdr:from>
    <xdr:ext cx="469744" cy="259045"/>
    <xdr:sp macro="" textlink="">
      <xdr:nvSpPr>
        <xdr:cNvPr id="343" name="【福祉施設】&#10;一人当たり面積該当値テキスト"/>
        <xdr:cNvSpPr txBox="1"/>
      </xdr:nvSpPr>
      <xdr:spPr>
        <a:xfrm>
          <a:off x="10515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118111</xdr:rowOff>
    </xdr:from>
    <xdr:to>
      <xdr:col>50</xdr:col>
      <xdr:colOff>165100</xdr:colOff>
      <xdr:row>86</xdr:row>
      <xdr:rowOff>48261</xdr:rowOff>
    </xdr:to>
    <xdr:sp macro="" textlink="">
      <xdr:nvSpPr>
        <xdr:cNvPr id="344" name="楕円 343"/>
        <xdr:cNvSpPr/>
      </xdr:nvSpPr>
      <xdr:spPr>
        <a:xfrm>
          <a:off x="9588500" y="146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166370</xdr:rowOff>
    </xdr:from>
    <xdr:to>
      <xdr:col>55</xdr:col>
      <xdr:colOff>0</xdr:colOff>
      <xdr:row>85</xdr:row>
      <xdr:rowOff>168911</xdr:rowOff>
    </xdr:to>
    <xdr:cxnSp macro="">
      <xdr:nvCxnSpPr>
        <xdr:cNvPr id="345" name="直線コネクタ 344"/>
        <xdr:cNvCxnSpPr/>
      </xdr:nvCxnSpPr>
      <xdr:spPr>
        <a:xfrm flipV="1">
          <a:off x="9639300" y="1473962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119380</xdr:rowOff>
    </xdr:from>
    <xdr:to>
      <xdr:col>46</xdr:col>
      <xdr:colOff>38100</xdr:colOff>
      <xdr:row>86</xdr:row>
      <xdr:rowOff>49530</xdr:rowOff>
    </xdr:to>
    <xdr:sp macro="" textlink="">
      <xdr:nvSpPr>
        <xdr:cNvPr id="346" name="楕円 345"/>
        <xdr:cNvSpPr/>
      </xdr:nvSpPr>
      <xdr:spPr>
        <a:xfrm>
          <a:off x="8699500" y="146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168911</xdr:rowOff>
    </xdr:from>
    <xdr:to>
      <xdr:col>50</xdr:col>
      <xdr:colOff>114300</xdr:colOff>
      <xdr:row>85</xdr:row>
      <xdr:rowOff>170180</xdr:rowOff>
    </xdr:to>
    <xdr:cxnSp macro="">
      <xdr:nvCxnSpPr>
        <xdr:cNvPr id="347" name="直線コネクタ 346"/>
        <xdr:cNvCxnSpPr/>
      </xdr:nvCxnSpPr>
      <xdr:spPr>
        <a:xfrm flipV="1">
          <a:off x="8750300" y="147421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121920</xdr:rowOff>
    </xdr:from>
    <xdr:to>
      <xdr:col>41</xdr:col>
      <xdr:colOff>101600</xdr:colOff>
      <xdr:row>86</xdr:row>
      <xdr:rowOff>52070</xdr:rowOff>
    </xdr:to>
    <xdr:sp macro="" textlink="">
      <xdr:nvSpPr>
        <xdr:cNvPr id="348" name="楕円 347"/>
        <xdr:cNvSpPr/>
      </xdr:nvSpPr>
      <xdr:spPr>
        <a:xfrm>
          <a:off x="7810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170180</xdr:rowOff>
    </xdr:from>
    <xdr:to>
      <xdr:col>45</xdr:col>
      <xdr:colOff>177800</xdr:colOff>
      <xdr:row>86</xdr:row>
      <xdr:rowOff>1270</xdr:rowOff>
    </xdr:to>
    <xdr:cxnSp macro="">
      <xdr:nvCxnSpPr>
        <xdr:cNvPr id="349" name="直線コネクタ 348"/>
        <xdr:cNvCxnSpPr/>
      </xdr:nvCxnSpPr>
      <xdr:spPr>
        <a:xfrm flipV="1">
          <a:off x="7861300" y="147434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50"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51"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52"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53"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39388</xdr:rowOff>
    </xdr:from>
    <xdr:ext cx="469744" cy="259045"/>
    <xdr:sp macro="" textlink="">
      <xdr:nvSpPr>
        <xdr:cNvPr id="354" name="n_1mainValue【福祉施設】&#10;一人当たり面積"/>
        <xdr:cNvSpPr txBox="1"/>
      </xdr:nvSpPr>
      <xdr:spPr>
        <a:xfrm>
          <a:off x="9391727" y="1478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40657</xdr:rowOff>
    </xdr:from>
    <xdr:ext cx="469744" cy="259045"/>
    <xdr:sp macro="" textlink="">
      <xdr:nvSpPr>
        <xdr:cNvPr id="355" name="n_2mainValue【福祉施設】&#10;一人当たり面積"/>
        <xdr:cNvSpPr txBox="1"/>
      </xdr:nvSpPr>
      <xdr:spPr>
        <a:xfrm>
          <a:off x="8515427" y="1478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43197</xdr:rowOff>
    </xdr:from>
    <xdr:ext cx="469744" cy="259045"/>
    <xdr:sp macro="" textlink="">
      <xdr:nvSpPr>
        <xdr:cNvPr id="356" name="n_3mainValue【福祉施設】&#10;一人当たり面積"/>
        <xdr:cNvSpPr txBox="1"/>
      </xdr:nvSpPr>
      <xdr:spPr>
        <a:xfrm>
          <a:off x="7626427" y="1478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7" name="テキスト ボックス 376"/>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0" name="直線コネクタ 379"/>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1"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2" name="直線コネクタ 381"/>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3"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4" name="直線コネクタ 38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85"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6" name="フローチャート: 判断 385"/>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7" name="フローチャート: 判断 386"/>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8" name="フローチャート: 判断 387"/>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90" name="フローチャート: 判断 389"/>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19050</xdr:rowOff>
    </xdr:from>
    <xdr:to>
      <xdr:col>24</xdr:col>
      <xdr:colOff>114300</xdr:colOff>
      <xdr:row>107</xdr:row>
      <xdr:rowOff>120650</xdr:rowOff>
    </xdr:to>
    <xdr:sp macro="" textlink="">
      <xdr:nvSpPr>
        <xdr:cNvPr id="396" name="楕円 395"/>
        <xdr:cNvSpPr/>
      </xdr:nvSpPr>
      <xdr:spPr>
        <a:xfrm>
          <a:off x="4584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105427</xdr:rowOff>
    </xdr:from>
    <xdr:ext cx="469744" cy="259045"/>
    <xdr:sp macro="" textlink="">
      <xdr:nvSpPr>
        <xdr:cNvPr id="397" name="【市民会館】&#10;有形固定資産減価償却率該当値テキスト"/>
        <xdr:cNvSpPr txBox="1"/>
      </xdr:nvSpPr>
      <xdr:spPr>
        <a:xfrm>
          <a:off x="4673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19050</xdr:rowOff>
    </xdr:from>
    <xdr:to>
      <xdr:col>20</xdr:col>
      <xdr:colOff>38100</xdr:colOff>
      <xdr:row>107</xdr:row>
      <xdr:rowOff>120650</xdr:rowOff>
    </xdr:to>
    <xdr:sp macro="" textlink="">
      <xdr:nvSpPr>
        <xdr:cNvPr id="398" name="楕円 397"/>
        <xdr:cNvSpPr/>
      </xdr:nvSpPr>
      <xdr:spPr>
        <a:xfrm>
          <a:off x="3746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69850</xdr:rowOff>
    </xdr:from>
    <xdr:to>
      <xdr:col>24</xdr:col>
      <xdr:colOff>63500</xdr:colOff>
      <xdr:row>107</xdr:row>
      <xdr:rowOff>69850</xdr:rowOff>
    </xdr:to>
    <xdr:cxnSp macro="">
      <xdr:nvCxnSpPr>
        <xdr:cNvPr id="399" name="直線コネクタ 398"/>
        <xdr:cNvCxnSpPr/>
      </xdr:nvCxnSpPr>
      <xdr:spPr>
        <a:xfrm>
          <a:off x="3797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19050</xdr:rowOff>
    </xdr:from>
    <xdr:to>
      <xdr:col>15</xdr:col>
      <xdr:colOff>101600</xdr:colOff>
      <xdr:row>107</xdr:row>
      <xdr:rowOff>120650</xdr:rowOff>
    </xdr:to>
    <xdr:sp macro="" textlink="">
      <xdr:nvSpPr>
        <xdr:cNvPr id="400" name="楕円 399"/>
        <xdr:cNvSpPr/>
      </xdr:nvSpPr>
      <xdr:spPr>
        <a:xfrm>
          <a:off x="2857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69850</xdr:rowOff>
    </xdr:from>
    <xdr:to>
      <xdr:col>19</xdr:col>
      <xdr:colOff>177800</xdr:colOff>
      <xdr:row>107</xdr:row>
      <xdr:rowOff>69850</xdr:rowOff>
    </xdr:to>
    <xdr:cxnSp macro="">
      <xdr:nvCxnSpPr>
        <xdr:cNvPr id="401" name="直線コネクタ 400"/>
        <xdr:cNvCxnSpPr/>
      </xdr:nvCxnSpPr>
      <xdr:spPr>
        <a:xfrm>
          <a:off x="2908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146050</xdr:rowOff>
    </xdr:from>
    <xdr:to>
      <xdr:col>10</xdr:col>
      <xdr:colOff>165100</xdr:colOff>
      <xdr:row>107</xdr:row>
      <xdr:rowOff>76200</xdr:rowOff>
    </xdr:to>
    <xdr:sp macro="" textlink="">
      <xdr:nvSpPr>
        <xdr:cNvPr id="402" name="楕円 401"/>
        <xdr:cNvSpPr/>
      </xdr:nvSpPr>
      <xdr:spPr>
        <a:xfrm>
          <a:off x="1968500" y="183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25400</xdr:rowOff>
    </xdr:from>
    <xdr:to>
      <xdr:col>15</xdr:col>
      <xdr:colOff>50800</xdr:colOff>
      <xdr:row>107</xdr:row>
      <xdr:rowOff>69850</xdr:rowOff>
    </xdr:to>
    <xdr:cxnSp macro="">
      <xdr:nvCxnSpPr>
        <xdr:cNvPr id="403" name="直線コネクタ 402"/>
        <xdr:cNvCxnSpPr/>
      </xdr:nvCxnSpPr>
      <xdr:spPr>
        <a:xfrm>
          <a:off x="2019300" y="1837055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04"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05"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0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07"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107</xdr:row>
      <xdr:rowOff>111777</xdr:rowOff>
    </xdr:from>
    <xdr:ext cx="469744" cy="259045"/>
    <xdr:sp macro="" textlink="">
      <xdr:nvSpPr>
        <xdr:cNvPr id="408" name="n_1mainValue【市民会館】&#10;有形固定資産減価償却率"/>
        <xdr:cNvSpPr txBox="1"/>
      </xdr:nvSpPr>
      <xdr:spPr>
        <a:xfrm>
          <a:off x="3549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107</xdr:row>
      <xdr:rowOff>111777</xdr:rowOff>
    </xdr:from>
    <xdr:ext cx="469744" cy="259045"/>
    <xdr:sp macro="" textlink="">
      <xdr:nvSpPr>
        <xdr:cNvPr id="409" name="n_2mainValue【市民会館】&#10;有形固定資産減価償却率"/>
        <xdr:cNvSpPr txBox="1"/>
      </xdr:nvSpPr>
      <xdr:spPr>
        <a:xfrm>
          <a:off x="2673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67327</xdr:rowOff>
    </xdr:from>
    <xdr:ext cx="405111" cy="259045"/>
    <xdr:sp macro="" textlink="">
      <xdr:nvSpPr>
        <xdr:cNvPr id="410" name="n_3mainValue【市民会館】&#10;有形固定資産減価償却率"/>
        <xdr:cNvSpPr txBox="1"/>
      </xdr:nvSpPr>
      <xdr:spPr>
        <a:xfrm>
          <a:off x="1816744" y="184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34" name="直線コネクタ 433"/>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5"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6" name="直線コネクタ 435"/>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37"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38" name="直線コネクタ 437"/>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39"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40" name="フローチャート: 判断 439"/>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41" name="フローチャート: 判断 440"/>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42" name="フローチャート: 判断 441"/>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43" name="フローチャート: 判断 442"/>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44" name="フローチャート: 判断 443"/>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95886</xdr:rowOff>
    </xdr:from>
    <xdr:to>
      <xdr:col>55</xdr:col>
      <xdr:colOff>50800</xdr:colOff>
      <xdr:row>108</xdr:row>
      <xdr:rowOff>26036</xdr:rowOff>
    </xdr:to>
    <xdr:sp macro="" textlink="">
      <xdr:nvSpPr>
        <xdr:cNvPr id="450" name="楕円 449"/>
        <xdr:cNvSpPr/>
      </xdr:nvSpPr>
      <xdr:spPr>
        <a:xfrm>
          <a:off x="104267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74313</xdr:rowOff>
    </xdr:from>
    <xdr:ext cx="469744" cy="259045"/>
    <xdr:sp macro="" textlink="">
      <xdr:nvSpPr>
        <xdr:cNvPr id="451" name="【市民会館】&#10;一人当たり面積該当値テキスト"/>
        <xdr:cNvSpPr txBox="1"/>
      </xdr:nvSpPr>
      <xdr:spPr>
        <a:xfrm>
          <a:off x="10515600"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99695</xdr:rowOff>
    </xdr:from>
    <xdr:to>
      <xdr:col>50</xdr:col>
      <xdr:colOff>165100</xdr:colOff>
      <xdr:row>108</xdr:row>
      <xdr:rowOff>29845</xdr:rowOff>
    </xdr:to>
    <xdr:sp macro="" textlink="">
      <xdr:nvSpPr>
        <xdr:cNvPr id="452" name="楕円 451"/>
        <xdr:cNvSpPr/>
      </xdr:nvSpPr>
      <xdr:spPr>
        <a:xfrm>
          <a:off x="9588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146686</xdr:rowOff>
    </xdr:from>
    <xdr:to>
      <xdr:col>55</xdr:col>
      <xdr:colOff>0</xdr:colOff>
      <xdr:row>107</xdr:row>
      <xdr:rowOff>150495</xdr:rowOff>
    </xdr:to>
    <xdr:cxnSp macro="">
      <xdr:nvCxnSpPr>
        <xdr:cNvPr id="453" name="直線コネクタ 452"/>
        <xdr:cNvCxnSpPr/>
      </xdr:nvCxnSpPr>
      <xdr:spPr>
        <a:xfrm flipV="1">
          <a:off x="9639300" y="184918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101600</xdr:rowOff>
    </xdr:from>
    <xdr:to>
      <xdr:col>46</xdr:col>
      <xdr:colOff>38100</xdr:colOff>
      <xdr:row>108</xdr:row>
      <xdr:rowOff>31750</xdr:rowOff>
    </xdr:to>
    <xdr:sp macro="" textlink="">
      <xdr:nvSpPr>
        <xdr:cNvPr id="454" name="楕円 453"/>
        <xdr:cNvSpPr/>
      </xdr:nvSpPr>
      <xdr:spPr>
        <a:xfrm>
          <a:off x="8699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150495</xdr:rowOff>
    </xdr:from>
    <xdr:to>
      <xdr:col>50</xdr:col>
      <xdr:colOff>114300</xdr:colOff>
      <xdr:row>107</xdr:row>
      <xdr:rowOff>152400</xdr:rowOff>
    </xdr:to>
    <xdr:cxnSp macro="">
      <xdr:nvCxnSpPr>
        <xdr:cNvPr id="455" name="直線コネクタ 454"/>
        <xdr:cNvCxnSpPr/>
      </xdr:nvCxnSpPr>
      <xdr:spPr>
        <a:xfrm flipV="1">
          <a:off x="8750300" y="184956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105411</xdr:rowOff>
    </xdr:from>
    <xdr:to>
      <xdr:col>41</xdr:col>
      <xdr:colOff>101600</xdr:colOff>
      <xdr:row>108</xdr:row>
      <xdr:rowOff>35561</xdr:rowOff>
    </xdr:to>
    <xdr:sp macro="" textlink="">
      <xdr:nvSpPr>
        <xdr:cNvPr id="456" name="楕円 455"/>
        <xdr:cNvSpPr/>
      </xdr:nvSpPr>
      <xdr:spPr>
        <a:xfrm>
          <a:off x="7810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152400</xdr:rowOff>
    </xdr:from>
    <xdr:to>
      <xdr:col>45</xdr:col>
      <xdr:colOff>177800</xdr:colOff>
      <xdr:row>107</xdr:row>
      <xdr:rowOff>156211</xdr:rowOff>
    </xdr:to>
    <xdr:cxnSp macro="">
      <xdr:nvCxnSpPr>
        <xdr:cNvPr id="457" name="直線コネクタ 456"/>
        <xdr:cNvCxnSpPr/>
      </xdr:nvCxnSpPr>
      <xdr:spPr>
        <a:xfrm flipV="1">
          <a:off x="7861300" y="184975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58"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59"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60"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61"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20972</xdr:rowOff>
    </xdr:from>
    <xdr:ext cx="469744" cy="259045"/>
    <xdr:sp macro="" textlink="">
      <xdr:nvSpPr>
        <xdr:cNvPr id="462" name="n_1mainValue【市民会館】&#10;一人当たり面積"/>
        <xdr:cNvSpPr txBox="1"/>
      </xdr:nvSpPr>
      <xdr:spPr>
        <a:xfrm>
          <a:off x="93917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22877</xdr:rowOff>
    </xdr:from>
    <xdr:ext cx="469744" cy="259045"/>
    <xdr:sp macro="" textlink="">
      <xdr:nvSpPr>
        <xdr:cNvPr id="463" name="n_2mainValue【市民会館】&#10;一人当たり面積"/>
        <xdr:cNvSpPr txBox="1"/>
      </xdr:nvSpPr>
      <xdr:spPr>
        <a:xfrm>
          <a:off x="8515427"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26688</xdr:rowOff>
    </xdr:from>
    <xdr:ext cx="469744" cy="259045"/>
    <xdr:sp macro="" textlink="">
      <xdr:nvSpPr>
        <xdr:cNvPr id="464" name="n_3mainValue【市民会館】&#10;一人当たり面積"/>
        <xdr:cNvSpPr txBox="1"/>
      </xdr:nvSpPr>
      <xdr:spPr>
        <a:xfrm>
          <a:off x="7626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85997</xdr:rowOff>
    </xdr:from>
    <xdr:to>
      <xdr:col>85</xdr:col>
      <xdr:colOff>126364</xdr:colOff>
      <xdr:row>42</xdr:row>
      <xdr:rowOff>2722</xdr:rowOff>
    </xdr:to>
    <xdr:cxnSp macro="">
      <xdr:nvCxnSpPr>
        <xdr:cNvPr id="490" name="直線コネクタ 489"/>
        <xdr:cNvCxnSpPr/>
      </xdr:nvCxnSpPr>
      <xdr:spPr>
        <a:xfrm flipV="1">
          <a:off x="16318864" y="5915297"/>
          <a:ext cx="0" cy="128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405111" cy="259045"/>
    <xdr:sp macro="" textlink="">
      <xdr:nvSpPr>
        <xdr:cNvPr id="491" name="【一般廃棄物処理施設】&#10;有形固定資産減価償却率最小値テキスト"/>
        <xdr:cNvSpPr txBox="1"/>
      </xdr:nvSpPr>
      <xdr:spPr>
        <a:xfrm>
          <a:off x="16357600" y="720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492" name="直線コネクタ 491"/>
        <xdr:cNvCxnSpPr/>
      </xdr:nvCxnSpPr>
      <xdr:spPr>
        <a:xfrm>
          <a:off x="16230600" y="720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32674</xdr:rowOff>
    </xdr:from>
    <xdr:ext cx="405111" cy="259045"/>
    <xdr:sp macro="" textlink="">
      <xdr:nvSpPr>
        <xdr:cNvPr id="493" name="【一般廃棄物処理施設】&#10;有形固定資産減価償却率最大値テキスト"/>
        <xdr:cNvSpPr txBox="1"/>
      </xdr:nvSpPr>
      <xdr:spPr>
        <a:xfrm>
          <a:off x="16357600" y="5690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85997</xdr:rowOff>
    </xdr:from>
    <xdr:to>
      <xdr:col>86</xdr:col>
      <xdr:colOff>25400</xdr:colOff>
      <xdr:row>34</xdr:row>
      <xdr:rowOff>85997</xdr:rowOff>
    </xdr:to>
    <xdr:cxnSp macro="">
      <xdr:nvCxnSpPr>
        <xdr:cNvPr id="494" name="直線コネクタ 493"/>
        <xdr:cNvCxnSpPr/>
      </xdr:nvCxnSpPr>
      <xdr:spPr>
        <a:xfrm>
          <a:off x="16230600" y="591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95" name="【一般廃棄物処理施設】&#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96" name="フローチャート: 判断 495"/>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33565</xdr:rowOff>
    </xdr:from>
    <xdr:to>
      <xdr:col>81</xdr:col>
      <xdr:colOff>101600</xdr:colOff>
      <xdr:row>38</xdr:row>
      <xdr:rowOff>135165</xdr:rowOff>
    </xdr:to>
    <xdr:sp macro="" textlink="">
      <xdr:nvSpPr>
        <xdr:cNvPr id="497" name="フローチャート: 判断 496"/>
        <xdr:cNvSpPr/>
      </xdr:nvSpPr>
      <xdr:spPr>
        <a:xfrm>
          <a:off x="15430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138067</xdr:rowOff>
    </xdr:from>
    <xdr:to>
      <xdr:col>76</xdr:col>
      <xdr:colOff>165100</xdr:colOff>
      <xdr:row>35</xdr:row>
      <xdr:rowOff>68217</xdr:rowOff>
    </xdr:to>
    <xdr:sp macro="" textlink="">
      <xdr:nvSpPr>
        <xdr:cNvPr id="498" name="フローチャート: 判断 497"/>
        <xdr:cNvSpPr/>
      </xdr:nvSpPr>
      <xdr:spPr>
        <a:xfrm>
          <a:off x="14541500" y="59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27033</xdr:rowOff>
    </xdr:from>
    <xdr:to>
      <xdr:col>72</xdr:col>
      <xdr:colOff>38100</xdr:colOff>
      <xdr:row>38</xdr:row>
      <xdr:rowOff>128633</xdr:rowOff>
    </xdr:to>
    <xdr:sp macro="" textlink="">
      <xdr:nvSpPr>
        <xdr:cNvPr id="499" name="フローチャート: 判断 498"/>
        <xdr:cNvSpPr/>
      </xdr:nvSpPr>
      <xdr:spPr>
        <a:xfrm>
          <a:off x="13652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00" name="フローチャート: 判断 499"/>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35197</xdr:rowOff>
    </xdr:from>
    <xdr:to>
      <xdr:col>85</xdr:col>
      <xdr:colOff>177800</xdr:colOff>
      <xdr:row>34</xdr:row>
      <xdr:rowOff>136797</xdr:rowOff>
    </xdr:to>
    <xdr:sp macro="" textlink="">
      <xdr:nvSpPr>
        <xdr:cNvPr id="506" name="楕円 505"/>
        <xdr:cNvSpPr/>
      </xdr:nvSpPr>
      <xdr:spPr>
        <a:xfrm>
          <a:off x="162687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159674</xdr:rowOff>
    </xdr:from>
    <xdr:ext cx="405111" cy="259045"/>
    <xdr:sp macro="" textlink="">
      <xdr:nvSpPr>
        <xdr:cNvPr id="507" name="【一般廃棄物処理施設】&#10;有形固定資産減価償却率該当値テキスト"/>
        <xdr:cNvSpPr txBox="1"/>
      </xdr:nvSpPr>
      <xdr:spPr>
        <a:xfrm>
          <a:off x="16357600" y="581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139700</xdr:rowOff>
    </xdr:from>
    <xdr:to>
      <xdr:col>81</xdr:col>
      <xdr:colOff>101600</xdr:colOff>
      <xdr:row>34</xdr:row>
      <xdr:rowOff>69850</xdr:rowOff>
    </xdr:to>
    <xdr:sp macro="" textlink="">
      <xdr:nvSpPr>
        <xdr:cNvPr id="508" name="楕円 507"/>
        <xdr:cNvSpPr/>
      </xdr:nvSpPr>
      <xdr:spPr>
        <a:xfrm>
          <a:off x="15430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19050</xdr:rowOff>
    </xdr:from>
    <xdr:to>
      <xdr:col>85</xdr:col>
      <xdr:colOff>127000</xdr:colOff>
      <xdr:row>34</xdr:row>
      <xdr:rowOff>85997</xdr:rowOff>
    </xdr:to>
    <xdr:cxnSp macro="">
      <xdr:nvCxnSpPr>
        <xdr:cNvPr id="509" name="直線コネクタ 508"/>
        <xdr:cNvCxnSpPr/>
      </xdr:nvCxnSpPr>
      <xdr:spPr>
        <a:xfrm>
          <a:off x="15481300" y="5848350"/>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72753</xdr:rowOff>
    </xdr:from>
    <xdr:to>
      <xdr:col>76</xdr:col>
      <xdr:colOff>165100</xdr:colOff>
      <xdr:row>34</xdr:row>
      <xdr:rowOff>2903</xdr:rowOff>
    </xdr:to>
    <xdr:sp macro="" textlink="">
      <xdr:nvSpPr>
        <xdr:cNvPr id="510" name="楕円 509"/>
        <xdr:cNvSpPr/>
      </xdr:nvSpPr>
      <xdr:spPr>
        <a:xfrm>
          <a:off x="14541500" y="57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123553</xdr:rowOff>
    </xdr:from>
    <xdr:to>
      <xdr:col>81</xdr:col>
      <xdr:colOff>50800</xdr:colOff>
      <xdr:row>34</xdr:row>
      <xdr:rowOff>19050</xdr:rowOff>
    </xdr:to>
    <xdr:cxnSp macro="">
      <xdr:nvCxnSpPr>
        <xdr:cNvPr id="511" name="直線コネクタ 510"/>
        <xdr:cNvCxnSpPr/>
      </xdr:nvCxnSpPr>
      <xdr:spPr>
        <a:xfrm>
          <a:off x="14592300" y="578140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121738</xdr:rowOff>
    </xdr:from>
    <xdr:to>
      <xdr:col>72</xdr:col>
      <xdr:colOff>38100</xdr:colOff>
      <xdr:row>39</xdr:row>
      <xdr:rowOff>51888</xdr:rowOff>
    </xdr:to>
    <xdr:sp macro="" textlink="">
      <xdr:nvSpPr>
        <xdr:cNvPr id="512" name="楕円 511"/>
        <xdr:cNvSpPr/>
      </xdr:nvSpPr>
      <xdr:spPr>
        <a:xfrm>
          <a:off x="13652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123553</xdr:rowOff>
    </xdr:from>
    <xdr:to>
      <xdr:col>76</xdr:col>
      <xdr:colOff>114300</xdr:colOff>
      <xdr:row>39</xdr:row>
      <xdr:rowOff>1088</xdr:rowOff>
    </xdr:to>
    <xdr:cxnSp macro="">
      <xdr:nvCxnSpPr>
        <xdr:cNvPr id="513" name="直線コネクタ 512"/>
        <xdr:cNvCxnSpPr/>
      </xdr:nvCxnSpPr>
      <xdr:spPr>
        <a:xfrm flipV="1">
          <a:off x="13703300" y="5781403"/>
          <a:ext cx="889000" cy="90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126292</xdr:rowOff>
    </xdr:from>
    <xdr:ext cx="405111" cy="259045"/>
    <xdr:sp macro="" textlink="">
      <xdr:nvSpPr>
        <xdr:cNvPr id="514" name="n_1aveValue【一般廃棄物処理施設】&#10;有形固定資産減価償却率"/>
        <xdr:cNvSpPr txBox="1"/>
      </xdr:nvSpPr>
      <xdr:spPr>
        <a:xfrm>
          <a:off x="152660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59344</xdr:rowOff>
    </xdr:from>
    <xdr:ext cx="405111" cy="259045"/>
    <xdr:sp macro="" textlink="">
      <xdr:nvSpPr>
        <xdr:cNvPr id="515" name="n_2aveValue【一般廃棄物処理施設】&#10;有形固定資産減価償却率"/>
        <xdr:cNvSpPr txBox="1"/>
      </xdr:nvSpPr>
      <xdr:spPr>
        <a:xfrm>
          <a:off x="14389744" y="606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145160</xdr:rowOff>
    </xdr:from>
    <xdr:ext cx="405111" cy="259045"/>
    <xdr:sp macro="" textlink="">
      <xdr:nvSpPr>
        <xdr:cNvPr id="516" name="n_3aveValue【一般廃棄物処理施設】&#10;有形固定資産減価償却率"/>
        <xdr:cNvSpPr txBox="1"/>
      </xdr:nvSpPr>
      <xdr:spPr>
        <a:xfrm>
          <a:off x="13500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17" name="n_4aveValue【一般廃棄物処理施設】&#10;有形固定資産減価償却率"/>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86377</xdr:rowOff>
    </xdr:from>
    <xdr:ext cx="405111" cy="259045"/>
    <xdr:sp macro="" textlink="">
      <xdr:nvSpPr>
        <xdr:cNvPr id="518" name="n_1mainValue【一般廃棄物処理施設】&#10;有形固定資産減価償却率"/>
        <xdr:cNvSpPr txBox="1"/>
      </xdr:nvSpPr>
      <xdr:spPr>
        <a:xfrm>
          <a:off x="152660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19430</xdr:rowOff>
    </xdr:from>
    <xdr:ext cx="340478" cy="259045"/>
    <xdr:sp macro="" textlink="">
      <xdr:nvSpPr>
        <xdr:cNvPr id="519" name="n_2mainValue【一般廃棄物処理施設】&#10;有形固定資産減価償却率"/>
        <xdr:cNvSpPr txBox="1"/>
      </xdr:nvSpPr>
      <xdr:spPr>
        <a:xfrm>
          <a:off x="14422061" y="55058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43015</xdr:rowOff>
    </xdr:from>
    <xdr:ext cx="405111" cy="259045"/>
    <xdr:sp macro="" textlink="">
      <xdr:nvSpPr>
        <xdr:cNvPr id="520" name="n_3mainValue【一般廃棄物処理施設】&#10;有形固定資産減価償却率"/>
        <xdr:cNvSpPr txBox="1"/>
      </xdr:nvSpPr>
      <xdr:spPr>
        <a:xfrm>
          <a:off x="13500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1" name="直線コネクタ 53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2" name="テキスト ボックス 53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3" name="直線コネクタ 53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4" name="テキスト ボックス 53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5" name="直線コネクタ 53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6" name="テキスト ボックス 53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7" name="直線コネクタ 53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8" name="テキスト ボックス 53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0" name="テキスト ボックス 5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42" name="直線コネクタ 541"/>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43"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44" name="直線コネクタ 543"/>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45"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46" name="直線コネクタ 545"/>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47" name="【一般廃棄物処理施設】&#10;一人当たり有形固定資産（償却資産）額平均値テキスト"/>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48" name="フローチャート: 判断 547"/>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49" name="フローチャート: 判断 548"/>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50" name="フローチャート: 判断 549"/>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51" name="フローチャート: 判断 550"/>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52" name="フローチャート: 判断 551"/>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5645</xdr:rowOff>
    </xdr:from>
    <xdr:to>
      <xdr:col>116</xdr:col>
      <xdr:colOff>114300</xdr:colOff>
      <xdr:row>40</xdr:row>
      <xdr:rowOff>107245</xdr:rowOff>
    </xdr:to>
    <xdr:sp macro="" textlink="">
      <xdr:nvSpPr>
        <xdr:cNvPr id="558" name="楕円 557"/>
        <xdr:cNvSpPr/>
      </xdr:nvSpPr>
      <xdr:spPr>
        <a:xfrm>
          <a:off x="22110700" y="68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155522</xdr:rowOff>
    </xdr:from>
    <xdr:ext cx="599010" cy="259045"/>
    <xdr:sp macro="" textlink="">
      <xdr:nvSpPr>
        <xdr:cNvPr id="559" name="【一般廃棄物処理施設】&#10;一人当たり有形固定資産（償却資産）額該当値テキスト"/>
        <xdr:cNvSpPr txBox="1"/>
      </xdr:nvSpPr>
      <xdr:spPr>
        <a:xfrm>
          <a:off x="22199600" y="684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10269</xdr:rowOff>
    </xdr:from>
    <xdr:to>
      <xdr:col>112</xdr:col>
      <xdr:colOff>38100</xdr:colOff>
      <xdr:row>40</xdr:row>
      <xdr:rowOff>111869</xdr:rowOff>
    </xdr:to>
    <xdr:sp macro="" textlink="">
      <xdr:nvSpPr>
        <xdr:cNvPr id="560" name="楕円 559"/>
        <xdr:cNvSpPr/>
      </xdr:nvSpPr>
      <xdr:spPr>
        <a:xfrm>
          <a:off x="21272500" y="68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56445</xdr:rowOff>
    </xdr:from>
    <xdr:to>
      <xdr:col>116</xdr:col>
      <xdr:colOff>63500</xdr:colOff>
      <xdr:row>40</xdr:row>
      <xdr:rowOff>61069</xdr:rowOff>
    </xdr:to>
    <xdr:cxnSp macro="">
      <xdr:nvCxnSpPr>
        <xdr:cNvPr id="561" name="直線コネクタ 560"/>
        <xdr:cNvCxnSpPr/>
      </xdr:nvCxnSpPr>
      <xdr:spPr>
        <a:xfrm flipV="1">
          <a:off x="21323300" y="6914445"/>
          <a:ext cx="838200" cy="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14415</xdr:rowOff>
    </xdr:from>
    <xdr:to>
      <xdr:col>107</xdr:col>
      <xdr:colOff>101600</xdr:colOff>
      <xdr:row>40</xdr:row>
      <xdr:rowOff>116015</xdr:rowOff>
    </xdr:to>
    <xdr:sp macro="" textlink="">
      <xdr:nvSpPr>
        <xdr:cNvPr id="562" name="楕円 561"/>
        <xdr:cNvSpPr/>
      </xdr:nvSpPr>
      <xdr:spPr>
        <a:xfrm>
          <a:off x="20383500" y="68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61069</xdr:rowOff>
    </xdr:from>
    <xdr:to>
      <xdr:col>111</xdr:col>
      <xdr:colOff>177800</xdr:colOff>
      <xdr:row>40</xdr:row>
      <xdr:rowOff>65215</xdr:rowOff>
    </xdr:to>
    <xdr:cxnSp macro="">
      <xdr:nvCxnSpPr>
        <xdr:cNvPr id="563" name="直線コネクタ 562"/>
        <xdr:cNvCxnSpPr/>
      </xdr:nvCxnSpPr>
      <xdr:spPr>
        <a:xfrm flipV="1">
          <a:off x="20434300" y="6919069"/>
          <a:ext cx="889000" cy="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62371</xdr:rowOff>
    </xdr:from>
    <xdr:to>
      <xdr:col>102</xdr:col>
      <xdr:colOff>165100</xdr:colOff>
      <xdr:row>41</xdr:row>
      <xdr:rowOff>163971</xdr:rowOff>
    </xdr:to>
    <xdr:sp macro="" textlink="">
      <xdr:nvSpPr>
        <xdr:cNvPr id="564" name="楕円 563"/>
        <xdr:cNvSpPr/>
      </xdr:nvSpPr>
      <xdr:spPr>
        <a:xfrm>
          <a:off x="19494500" y="709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65215</xdr:rowOff>
    </xdr:from>
    <xdr:to>
      <xdr:col>107</xdr:col>
      <xdr:colOff>50800</xdr:colOff>
      <xdr:row>41</xdr:row>
      <xdr:rowOff>113171</xdr:rowOff>
    </xdr:to>
    <xdr:cxnSp macro="">
      <xdr:nvCxnSpPr>
        <xdr:cNvPr id="565" name="直線コネクタ 564"/>
        <xdr:cNvCxnSpPr/>
      </xdr:nvCxnSpPr>
      <xdr:spPr>
        <a:xfrm flipV="1">
          <a:off x="19545300" y="6923215"/>
          <a:ext cx="889000" cy="21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66"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67"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68"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69"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102996</xdr:rowOff>
    </xdr:from>
    <xdr:ext cx="599010" cy="259045"/>
    <xdr:sp macro="" textlink="">
      <xdr:nvSpPr>
        <xdr:cNvPr id="570" name="n_1mainValue【一般廃棄物処理施設】&#10;一人当たり有形固定資産（償却資産）額"/>
        <xdr:cNvSpPr txBox="1"/>
      </xdr:nvSpPr>
      <xdr:spPr>
        <a:xfrm>
          <a:off x="21011095" y="696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107142</xdr:rowOff>
    </xdr:from>
    <xdr:ext cx="599010" cy="259045"/>
    <xdr:sp macro="" textlink="">
      <xdr:nvSpPr>
        <xdr:cNvPr id="571" name="n_2mainValue【一般廃棄物処理施設】&#10;一人当たり有形固定資産（償却資産）額"/>
        <xdr:cNvSpPr txBox="1"/>
      </xdr:nvSpPr>
      <xdr:spPr>
        <a:xfrm>
          <a:off x="20134795" y="696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155098</xdr:rowOff>
    </xdr:from>
    <xdr:ext cx="469744" cy="259045"/>
    <xdr:sp macro="" textlink="">
      <xdr:nvSpPr>
        <xdr:cNvPr id="572" name="n_3mainValue【一般廃棄物処理施設】&#10;一人当たり有形固定資産（償却資産）額"/>
        <xdr:cNvSpPr txBox="1"/>
      </xdr:nvSpPr>
      <xdr:spPr>
        <a:xfrm>
          <a:off x="19310428" y="718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4" name="直線コネクタ 58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5" name="テキスト ボックス 58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6" name="直線コネクタ 58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7" name="テキスト ボックス 58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8" name="直線コネクタ 58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9" name="テキスト ボックス 58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0" name="直線コネクタ 58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1" name="テキスト ボックス 59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2" name="直線コネクタ 59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3" name="テキスト ボックス 59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4" name="直線コネクタ 59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5" name="テキスト ボックス 59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6" name="直線コネクタ 5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98" name="直線コネクタ 597"/>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9"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0" name="直線コネクタ 59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01"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02" name="直線コネクタ 601"/>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03"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04" name="フローチャート: 判断 603"/>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05" name="フローチャート: 判断 604"/>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06" name="フローチャート: 判断 605"/>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7" name="フローチャート: 判断 606"/>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08" name="フローチャート: 判断 607"/>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614" name="楕円 613"/>
        <xdr:cNvSpPr/>
      </xdr:nvSpPr>
      <xdr:spPr>
        <a:xfrm>
          <a:off x="16268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167657</xdr:rowOff>
    </xdr:from>
    <xdr:ext cx="405111" cy="259045"/>
    <xdr:sp macro="" textlink="">
      <xdr:nvSpPr>
        <xdr:cNvPr id="615" name="【保健センター・保健所】&#10;有形固定資産減価償却率該当値テキスト"/>
        <xdr:cNvSpPr txBox="1"/>
      </xdr:nvSpPr>
      <xdr:spPr>
        <a:xfrm>
          <a:off x="163576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156573</xdr:rowOff>
    </xdr:from>
    <xdr:to>
      <xdr:col>81</xdr:col>
      <xdr:colOff>101600</xdr:colOff>
      <xdr:row>60</xdr:row>
      <xdr:rowOff>86723</xdr:rowOff>
    </xdr:to>
    <xdr:sp macro="" textlink="">
      <xdr:nvSpPr>
        <xdr:cNvPr id="616" name="楕円 615"/>
        <xdr:cNvSpPr/>
      </xdr:nvSpPr>
      <xdr:spPr>
        <a:xfrm>
          <a:off x="15430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35923</xdr:rowOff>
    </xdr:from>
    <xdr:to>
      <xdr:col>85</xdr:col>
      <xdr:colOff>127000</xdr:colOff>
      <xdr:row>60</xdr:row>
      <xdr:rowOff>68580</xdr:rowOff>
    </xdr:to>
    <xdr:cxnSp macro="">
      <xdr:nvCxnSpPr>
        <xdr:cNvPr id="617" name="直線コネクタ 616"/>
        <xdr:cNvCxnSpPr/>
      </xdr:nvCxnSpPr>
      <xdr:spPr>
        <a:xfrm>
          <a:off x="15481300" y="103229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123916</xdr:rowOff>
    </xdr:from>
    <xdr:to>
      <xdr:col>76</xdr:col>
      <xdr:colOff>165100</xdr:colOff>
      <xdr:row>60</xdr:row>
      <xdr:rowOff>54066</xdr:rowOff>
    </xdr:to>
    <xdr:sp macro="" textlink="">
      <xdr:nvSpPr>
        <xdr:cNvPr id="618" name="楕円 617"/>
        <xdr:cNvSpPr/>
      </xdr:nvSpPr>
      <xdr:spPr>
        <a:xfrm>
          <a:off x="14541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3266</xdr:rowOff>
    </xdr:from>
    <xdr:to>
      <xdr:col>81</xdr:col>
      <xdr:colOff>50800</xdr:colOff>
      <xdr:row>60</xdr:row>
      <xdr:rowOff>35923</xdr:rowOff>
    </xdr:to>
    <xdr:cxnSp macro="">
      <xdr:nvCxnSpPr>
        <xdr:cNvPr id="619" name="直線コネクタ 618"/>
        <xdr:cNvCxnSpPr/>
      </xdr:nvCxnSpPr>
      <xdr:spPr>
        <a:xfrm>
          <a:off x="14592300" y="1029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58601</xdr:rowOff>
    </xdr:from>
    <xdr:to>
      <xdr:col>72</xdr:col>
      <xdr:colOff>38100</xdr:colOff>
      <xdr:row>59</xdr:row>
      <xdr:rowOff>160201</xdr:rowOff>
    </xdr:to>
    <xdr:sp macro="" textlink="">
      <xdr:nvSpPr>
        <xdr:cNvPr id="620" name="楕円 619"/>
        <xdr:cNvSpPr/>
      </xdr:nvSpPr>
      <xdr:spPr>
        <a:xfrm>
          <a:off x="13652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109401</xdr:rowOff>
    </xdr:from>
    <xdr:to>
      <xdr:col>76</xdr:col>
      <xdr:colOff>114300</xdr:colOff>
      <xdr:row>60</xdr:row>
      <xdr:rowOff>3266</xdr:rowOff>
    </xdr:to>
    <xdr:cxnSp macro="">
      <xdr:nvCxnSpPr>
        <xdr:cNvPr id="621" name="直線コネクタ 620"/>
        <xdr:cNvCxnSpPr/>
      </xdr:nvCxnSpPr>
      <xdr:spPr>
        <a:xfrm>
          <a:off x="13703300" y="1022495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22"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23"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24"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25"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77850</xdr:rowOff>
    </xdr:from>
    <xdr:ext cx="405111" cy="259045"/>
    <xdr:sp macro="" textlink="">
      <xdr:nvSpPr>
        <xdr:cNvPr id="626" name="n_1mainValue【保健センター・保健所】&#10;有形固定資産減価償却率"/>
        <xdr:cNvSpPr txBox="1"/>
      </xdr:nvSpPr>
      <xdr:spPr>
        <a:xfrm>
          <a:off x="152660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45193</xdr:rowOff>
    </xdr:from>
    <xdr:ext cx="405111" cy="259045"/>
    <xdr:sp macro="" textlink="">
      <xdr:nvSpPr>
        <xdr:cNvPr id="627" name="n_2mainValue【保健センター・保健所】&#10;有形固定資産減価償却率"/>
        <xdr:cNvSpPr txBox="1"/>
      </xdr:nvSpPr>
      <xdr:spPr>
        <a:xfrm>
          <a:off x="14389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151328</xdr:rowOff>
    </xdr:from>
    <xdr:ext cx="405111" cy="259045"/>
    <xdr:sp macro="" textlink="">
      <xdr:nvSpPr>
        <xdr:cNvPr id="628" name="n_3mainValue【保健センター・保健所】&#10;有形固定資産減価償却率"/>
        <xdr:cNvSpPr txBox="1"/>
      </xdr:nvSpPr>
      <xdr:spPr>
        <a:xfrm>
          <a:off x="13500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9" name="正方形/長方形 6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0" name="正方形/長方形 6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1" name="正方形/長方形 6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2" name="正方形/長方形 6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3" name="正方形/長方形 6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4" name="正方形/長方形 6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5" name="正方形/長方形 6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6" name="正方形/長方形 6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7" name="テキスト ボックス 6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8" name="直線コネクタ 6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9" name="直線コネクタ 6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0" name="テキスト ボックス 6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1" name="直線コネクタ 6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2" name="テキスト ボックス 6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5" name="直線コネクタ 6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6" name="テキスト ボックス 6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7" name="直線コネクタ 6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8" name="テキスト ボックス 6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9" name="直線コネクタ 6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0" name="テキスト ボックス 6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52" name="直線コネクタ 651"/>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5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54" name="直線コネクタ 65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5"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6" name="直線コネクタ 655"/>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57" name="【保健センター・保健所】&#10;一人当たり面積平均値テキスト"/>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58" name="フローチャート: 判断 657"/>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59" name="フローチャート: 判断 658"/>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60" name="フローチャート: 判断 659"/>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61" name="フローチャート: 判断 660"/>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62" name="フローチャート: 判断 661"/>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3" name="テキスト ボックス 6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4" name="テキスト ボックス 6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5" name="テキスト ボックス 6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6" name="テキスト ボックス 6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7" name="テキスト ボックス 6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68" name="楕円 667"/>
        <xdr:cNvSpPr/>
      </xdr:nvSpPr>
      <xdr:spPr>
        <a:xfrm>
          <a:off x="22110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129557</xdr:rowOff>
    </xdr:from>
    <xdr:ext cx="469744" cy="259045"/>
    <xdr:sp macro="" textlink="">
      <xdr:nvSpPr>
        <xdr:cNvPr id="669" name="【保健センター・保健所】&#10;一人当たり面積該当値テキスト"/>
        <xdr:cNvSpPr txBox="1"/>
      </xdr:nvSpPr>
      <xdr:spPr>
        <a:xfrm>
          <a:off x="22199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670" name="楕円 669"/>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30480</xdr:rowOff>
    </xdr:from>
    <xdr:to>
      <xdr:col>116</xdr:col>
      <xdr:colOff>63500</xdr:colOff>
      <xdr:row>63</xdr:row>
      <xdr:rowOff>34290</xdr:rowOff>
    </xdr:to>
    <xdr:cxnSp macro="">
      <xdr:nvCxnSpPr>
        <xdr:cNvPr id="671" name="直線コネクタ 670"/>
        <xdr:cNvCxnSpPr/>
      </xdr:nvCxnSpPr>
      <xdr:spPr>
        <a:xfrm flipV="1">
          <a:off x="21323300" y="108318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672" name="楕円 671"/>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38100</xdr:rowOff>
    </xdr:to>
    <xdr:cxnSp macro="">
      <xdr:nvCxnSpPr>
        <xdr:cNvPr id="673" name="直線コネクタ 672"/>
        <xdr:cNvCxnSpPr/>
      </xdr:nvCxnSpPr>
      <xdr:spPr>
        <a:xfrm flipV="1">
          <a:off x="20434300" y="1083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74" name="楕円 673"/>
        <xdr:cNvSpPr/>
      </xdr:nvSpPr>
      <xdr:spPr>
        <a:xfrm>
          <a:off x="19494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41910</xdr:rowOff>
    </xdr:to>
    <xdr:cxnSp macro="">
      <xdr:nvCxnSpPr>
        <xdr:cNvPr id="675" name="直線コネクタ 674"/>
        <xdr:cNvCxnSpPr/>
      </xdr:nvCxnSpPr>
      <xdr:spPr>
        <a:xfrm flipV="1">
          <a:off x="19545300" y="1083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76"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77"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78"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79"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680"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681" name="n_2mainValue【保健センター・保健所】&#10;一人当たり面積"/>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83837</xdr:rowOff>
    </xdr:from>
    <xdr:ext cx="469744" cy="259045"/>
    <xdr:sp macro="" textlink="">
      <xdr:nvSpPr>
        <xdr:cNvPr id="682" name="n_3mainValue【保健センター・保健所】&#10;一人当たり面積"/>
        <xdr:cNvSpPr txBox="1"/>
      </xdr:nvSpPr>
      <xdr:spPr>
        <a:xfrm>
          <a:off x="19310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3" name="正方形/長方形 6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4" name="正方形/長方形 6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5" name="正方形/長方形 6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6" name="正方形/長方形 6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7" name="正方形/長方形 6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8" name="正方形/長方形 6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9" name="正方形/長方形 6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0" name="正方形/長方形 68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1" name="正方形/長方形 6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2" name="正方形/長方形 6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3" name="正方形/長方形 6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4" name="正方形/長方形 6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5" name="正方形/長方形 6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6" name="正方形/長方形 6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7" name="正方形/長方形 6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8" name="正方形/長方形 69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7" name="テキスト ボックス 7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9" name="テキスト ボックス 7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0" name="直線コネクタ 7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1" name="テキスト ボックス 71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2" name="直線コネクタ 7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3" name="テキスト ボックス 7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4" name="直線コネクタ 7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5" name="テキスト ボックス 7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6" name="直線コネクタ 7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7" name="テキスト ボックス 7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8" name="直線コネクタ 7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9" name="テキスト ボックス 7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0" name="直線コネクタ 7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1" name="テキスト ボックス 72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24" name="直線コネクタ 723"/>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6" name="直線コネクタ 72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27"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28" name="直線コネクタ 727"/>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29"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30" name="フローチャート: 判断 729"/>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31" name="フローチャート: 判断 730"/>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32" name="フローチャート: 判断 731"/>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33" name="フローチャート: 判断 732"/>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34" name="フローチャート: 判断 733"/>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40" name="楕円 739"/>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41" name="【庁舎】&#10;有形固定資産減価償却率該当値テキスト"/>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742" name="楕円 741"/>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743" name="直線コネクタ 742"/>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44" name="楕円 743"/>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745" name="直線コネクタ 744"/>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46" name="楕円 745"/>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747" name="直線コネクタ 746"/>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48"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49"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750"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51"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752" name="n_1mainValue【庁舎】&#10;有形固定資産減価償却率"/>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753" name="n_2mainValue【庁舎】&#10;有形固定資産減価償却率"/>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754" name="n_3mainValue【庁舎】&#10;有形固定資産減価償却率"/>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5" name="直線コネクタ 76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6" name="テキスト ボックス 76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7" name="直線コネクタ 76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8" name="テキスト ボックス 76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9" name="直線コネクタ 76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0" name="テキスト ボックス 76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1" name="直線コネクタ 77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2" name="テキスト ボックス 77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3" name="直線コネクタ 77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4" name="テキスト ボックス 77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5" name="直線コネクタ 77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6" name="テキスト ボックス 77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780" name="直線コネクタ 779"/>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781"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782" name="直線コネクタ 781"/>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783"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784" name="直線コネクタ 783"/>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785" name="【庁舎】&#10;一人当たり面積平均値テキスト"/>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786" name="フローチャート: 判断 785"/>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787" name="フローチャート: 判断 786"/>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788" name="フローチャート: 判断 787"/>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89" name="フローチャート: 判断 788"/>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790" name="フローチャート: 判断 789"/>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796" name="楕円 795"/>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100347</xdr:rowOff>
    </xdr:from>
    <xdr:ext cx="469744" cy="259045"/>
    <xdr:sp macro="" textlink="">
      <xdr:nvSpPr>
        <xdr:cNvPr id="797" name="【庁舎】&#10;一人当たり面積該当値テキスト"/>
        <xdr:cNvSpPr txBox="1"/>
      </xdr:nvSpPr>
      <xdr:spPr>
        <a:xfrm>
          <a:off x="22199600"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20501</xdr:rowOff>
    </xdr:from>
    <xdr:to>
      <xdr:col>112</xdr:col>
      <xdr:colOff>38100</xdr:colOff>
      <xdr:row>107</xdr:row>
      <xdr:rowOff>122101</xdr:rowOff>
    </xdr:to>
    <xdr:sp macro="" textlink="">
      <xdr:nvSpPr>
        <xdr:cNvPr id="798" name="楕円 797"/>
        <xdr:cNvSpPr/>
      </xdr:nvSpPr>
      <xdr:spPr>
        <a:xfrm>
          <a:off x="21272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71301</xdr:rowOff>
    </xdr:to>
    <xdr:cxnSp macro="">
      <xdr:nvCxnSpPr>
        <xdr:cNvPr id="799" name="直線コネクタ 798"/>
        <xdr:cNvCxnSpPr/>
      </xdr:nvCxnSpPr>
      <xdr:spPr>
        <a:xfrm flipV="1">
          <a:off x="21323300" y="184099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800" name="楕円 799"/>
        <xdr:cNvSpPr/>
      </xdr:nvSpPr>
      <xdr:spPr>
        <a:xfrm>
          <a:off x="2038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71301</xdr:rowOff>
    </xdr:from>
    <xdr:to>
      <xdr:col>111</xdr:col>
      <xdr:colOff>177800</xdr:colOff>
      <xdr:row>107</xdr:row>
      <xdr:rowOff>76200</xdr:rowOff>
    </xdr:to>
    <xdr:cxnSp macro="">
      <xdr:nvCxnSpPr>
        <xdr:cNvPr id="801" name="直線コネクタ 800"/>
        <xdr:cNvCxnSpPr/>
      </xdr:nvCxnSpPr>
      <xdr:spPr>
        <a:xfrm flipV="1">
          <a:off x="20434300" y="1841645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30299</xdr:rowOff>
    </xdr:from>
    <xdr:to>
      <xdr:col>102</xdr:col>
      <xdr:colOff>165100</xdr:colOff>
      <xdr:row>107</xdr:row>
      <xdr:rowOff>131899</xdr:rowOff>
    </xdr:to>
    <xdr:sp macro="" textlink="">
      <xdr:nvSpPr>
        <xdr:cNvPr id="802" name="楕円 801"/>
        <xdr:cNvSpPr/>
      </xdr:nvSpPr>
      <xdr:spPr>
        <a:xfrm>
          <a:off x="19494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76200</xdr:rowOff>
    </xdr:from>
    <xdr:to>
      <xdr:col>107</xdr:col>
      <xdr:colOff>50800</xdr:colOff>
      <xdr:row>107</xdr:row>
      <xdr:rowOff>81099</xdr:rowOff>
    </xdr:to>
    <xdr:cxnSp macro="">
      <xdr:nvCxnSpPr>
        <xdr:cNvPr id="803" name="直線コネクタ 802"/>
        <xdr:cNvCxnSpPr/>
      </xdr:nvCxnSpPr>
      <xdr:spPr>
        <a:xfrm flipV="1">
          <a:off x="19545300" y="1842135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804"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05"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06"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07"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113228</xdr:rowOff>
    </xdr:from>
    <xdr:ext cx="469744" cy="259045"/>
    <xdr:sp macro="" textlink="">
      <xdr:nvSpPr>
        <xdr:cNvPr id="808" name="n_1mainValue【庁舎】&#10;一人当たり面積"/>
        <xdr:cNvSpPr txBox="1"/>
      </xdr:nvSpPr>
      <xdr:spPr>
        <a:xfrm>
          <a:off x="210757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809" name="n_2mainValue【庁舎】&#10;一人当たり面積"/>
        <xdr:cNvSpPr txBox="1"/>
      </xdr:nvSpPr>
      <xdr:spPr>
        <a:xfrm>
          <a:off x="20199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123026</xdr:rowOff>
    </xdr:from>
    <xdr:ext cx="469744" cy="259045"/>
    <xdr:sp macro="" textlink="">
      <xdr:nvSpPr>
        <xdr:cNvPr id="810" name="n_3mainValue【庁舎】&#10;一人当たり面積"/>
        <xdr:cNvSpPr txBox="1"/>
      </xdr:nvSpPr>
      <xdr:spPr>
        <a:xfrm>
          <a:off x="19310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図書館については、公民館に併設されており、建設から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年を迎えており、引き続き施設の維持管理を図るとともに長寿命化に必要な対策を進めます。</a:t>
          </a:r>
          <a:endParaRPr lang="ja-JP" altLang="ja-JP" sz="1400">
            <a:effectLst/>
          </a:endParaRPr>
        </a:p>
        <a:p>
          <a:r>
            <a:rPr kumimoji="1" lang="ja-JP" altLang="ja-JP" sz="1100">
              <a:solidFill>
                <a:schemeClr val="dk1"/>
              </a:solidFill>
              <a:effectLst/>
              <a:latin typeface="+mn-lt"/>
              <a:ea typeface="+mn-ea"/>
              <a:cs typeface="+mn-cs"/>
            </a:rPr>
            <a:t>　体育館・プールでは平成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年度に市民プールを整備したため、有形固定資産減価償却率では類似団体平均を下回っていますが、総合体育館の老朽化が著しくなっています。</a:t>
          </a:r>
          <a:endParaRPr lang="ja-JP" altLang="ja-JP" sz="1400">
            <a:effectLst/>
          </a:endParaRPr>
        </a:p>
        <a:p>
          <a:r>
            <a:rPr kumimoji="1" lang="ja-JP" altLang="ja-JP" sz="1100">
              <a:solidFill>
                <a:schemeClr val="dk1"/>
              </a:solidFill>
              <a:effectLst/>
              <a:latin typeface="+mn-lt"/>
              <a:ea typeface="+mn-ea"/>
              <a:cs typeface="+mn-cs"/>
            </a:rPr>
            <a:t>　市民会館については、有形固定資産減価償却率が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％となっており、老朽化が進んでいます。定期的な点検等により施設の長寿命化を図ります。</a:t>
          </a:r>
          <a:endParaRPr lang="ja-JP" altLang="ja-JP" sz="1400">
            <a:effectLst/>
          </a:endParaRPr>
        </a:p>
        <a:p>
          <a:r>
            <a:rPr kumimoji="1" lang="ja-JP" altLang="ja-JP" sz="1100">
              <a:solidFill>
                <a:schemeClr val="dk1"/>
              </a:solidFill>
              <a:effectLst/>
              <a:latin typeface="+mn-lt"/>
              <a:ea typeface="+mn-ea"/>
              <a:cs typeface="+mn-cs"/>
            </a:rPr>
            <a:t>　一般廃棄物処理施設については、平成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年度に新たな施設が完成したため、有形固定資産減価償却率が低下しています。　</a:t>
          </a:r>
          <a:endParaRPr lang="ja-JP" altLang="ja-JP" sz="1400">
            <a:effectLst/>
          </a:endParaRPr>
        </a:p>
        <a:p>
          <a:r>
            <a:rPr kumimoji="1" lang="ja-JP" altLang="ja-JP" sz="1100">
              <a:solidFill>
                <a:schemeClr val="dk1"/>
              </a:solidFill>
              <a:effectLst/>
              <a:latin typeface="+mn-lt"/>
              <a:ea typeface="+mn-ea"/>
              <a:cs typeface="+mn-cs"/>
            </a:rPr>
            <a:t>　庁舎については、有形固定資産減価償却率が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％となっており、建替の検討を行っています。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23148521</v>
      </c>
      <c r="BO4" s="431"/>
      <c r="BP4" s="431"/>
      <c r="BQ4" s="431"/>
      <c r="BR4" s="431"/>
      <c r="BS4" s="431"/>
      <c r="BT4" s="431"/>
      <c r="BU4" s="432"/>
      <c r="BV4" s="430">
        <v>23899071</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1.2</v>
      </c>
      <c r="CU4" s="437"/>
      <c r="CV4" s="437"/>
      <c r="CW4" s="437"/>
      <c r="CX4" s="437"/>
      <c r="CY4" s="437"/>
      <c r="CZ4" s="437"/>
      <c r="DA4" s="438"/>
      <c r="DB4" s="436">
        <v>0.8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22935709</v>
      </c>
      <c r="BO5" s="468"/>
      <c r="BP5" s="468"/>
      <c r="BQ5" s="468"/>
      <c r="BR5" s="468"/>
      <c r="BS5" s="468"/>
      <c r="BT5" s="468"/>
      <c r="BU5" s="469"/>
      <c r="BV5" s="467">
        <v>23808181</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98.4</v>
      </c>
      <c r="CU5" s="465"/>
      <c r="CV5" s="465"/>
      <c r="CW5" s="465"/>
      <c r="CX5" s="465"/>
      <c r="CY5" s="465"/>
      <c r="CZ5" s="465"/>
      <c r="DA5" s="466"/>
      <c r="DB5" s="464">
        <v>97.4</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212812</v>
      </c>
      <c r="BO6" s="468"/>
      <c r="BP6" s="468"/>
      <c r="BQ6" s="468"/>
      <c r="BR6" s="468"/>
      <c r="BS6" s="468"/>
      <c r="BT6" s="468"/>
      <c r="BU6" s="469"/>
      <c r="BV6" s="467">
        <v>90890</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102.5</v>
      </c>
      <c r="CU6" s="505"/>
      <c r="CV6" s="505"/>
      <c r="CW6" s="505"/>
      <c r="CX6" s="505"/>
      <c r="CY6" s="505"/>
      <c r="CZ6" s="505"/>
      <c r="DA6" s="506"/>
      <c r="DB6" s="504">
        <v>102.5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74881</v>
      </c>
      <c r="BO7" s="468"/>
      <c r="BP7" s="468"/>
      <c r="BQ7" s="468"/>
      <c r="BR7" s="468"/>
      <c r="BS7" s="468"/>
      <c r="BT7" s="468"/>
      <c r="BU7" s="469"/>
      <c r="BV7" s="467">
        <v>0</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11677670</v>
      </c>
      <c r="CU7" s="468"/>
      <c r="CV7" s="468"/>
      <c r="CW7" s="468"/>
      <c r="CX7" s="468"/>
      <c r="CY7" s="468"/>
      <c r="CZ7" s="468"/>
      <c r="DA7" s="469"/>
      <c r="DB7" s="467">
        <v>11788614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93</v>
      </c>
      <c r="AV8" s="500"/>
      <c r="AW8" s="500"/>
      <c r="AX8" s="500"/>
      <c r="AY8" s="501" t="s">
        <v>109</v>
      </c>
      <c r="AZ8" s="502"/>
      <c r="BA8" s="502"/>
      <c r="BB8" s="502"/>
      <c r="BC8" s="502"/>
      <c r="BD8" s="502"/>
      <c r="BE8" s="502"/>
      <c r="BF8" s="502"/>
      <c r="BG8" s="502"/>
      <c r="BH8" s="502"/>
      <c r="BI8" s="502"/>
      <c r="BJ8" s="502"/>
      <c r="BK8" s="502"/>
      <c r="BL8" s="502"/>
      <c r="BM8" s="503"/>
      <c r="BN8" s="467">
        <v>137931</v>
      </c>
      <c r="BO8" s="468"/>
      <c r="BP8" s="468"/>
      <c r="BQ8" s="468"/>
      <c r="BR8" s="468"/>
      <c r="BS8" s="468"/>
      <c r="BT8" s="468"/>
      <c r="BU8" s="469"/>
      <c r="BV8" s="467">
        <v>90890</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0.44</v>
      </c>
      <c r="CU8" s="508"/>
      <c r="CV8" s="508"/>
      <c r="CW8" s="508"/>
      <c r="CX8" s="508"/>
      <c r="CY8" s="508"/>
      <c r="CZ8" s="508"/>
      <c r="DA8" s="509"/>
      <c r="DB8" s="507">
        <v>0.43</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39077</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93</v>
      </c>
      <c r="AV9" s="500"/>
      <c r="AW9" s="500"/>
      <c r="AX9" s="500"/>
      <c r="AY9" s="501" t="s">
        <v>115</v>
      </c>
      <c r="AZ9" s="502"/>
      <c r="BA9" s="502"/>
      <c r="BB9" s="502"/>
      <c r="BC9" s="502"/>
      <c r="BD9" s="502"/>
      <c r="BE9" s="502"/>
      <c r="BF9" s="502"/>
      <c r="BG9" s="502"/>
      <c r="BH9" s="502"/>
      <c r="BI9" s="502"/>
      <c r="BJ9" s="502"/>
      <c r="BK9" s="502"/>
      <c r="BL9" s="502"/>
      <c r="BM9" s="503"/>
      <c r="BN9" s="467">
        <v>47041</v>
      </c>
      <c r="BO9" s="468"/>
      <c r="BP9" s="468"/>
      <c r="BQ9" s="468"/>
      <c r="BR9" s="468"/>
      <c r="BS9" s="468"/>
      <c r="BT9" s="468"/>
      <c r="BU9" s="469"/>
      <c r="BV9" s="467">
        <v>-31335</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22.8</v>
      </c>
      <c r="CU9" s="465"/>
      <c r="CV9" s="465"/>
      <c r="CW9" s="465"/>
      <c r="CX9" s="465"/>
      <c r="CY9" s="465"/>
      <c r="CZ9" s="465"/>
      <c r="DA9" s="466"/>
      <c r="DB9" s="464">
        <v>23.6</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40998</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93</v>
      </c>
      <c r="AV10" s="500"/>
      <c r="AW10" s="500"/>
      <c r="AX10" s="500"/>
      <c r="AY10" s="501" t="s">
        <v>119</v>
      </c>
      <c r="AZ10" s="502"/>
      <c r="BA10" s="502"/>
      <c r="BB10" s="502"/>
      <c r="BC10" s="502"/>
      <c r="BD10" s="502"/>
      <c r="BE10" s="502"/>
      <c r="BF10" s="502"/>
      <c r="BG10" s="502"/>
      <c r="BH10" s="502"/>
      <c r="BI10" s="502"/>
      <c r="BJ10" s="502"/>
      <c r="BK10" s="502"/>
      <c r="BL10" s="502"/>
      <c r="BM10" s="503"/>
      <c r="BN10" s="467">
        <v>181672</v>
      </c>
      <c r="BO10" s="468"/>
      <c r="BP10" s="468"/>
      <c r="BQ10" s="468"/>
      <c r="BR10" s="468"/>
      <c r="BS10" s="468"/>
      <c r="BT10" s="468"/>
      <c r="BU10" s="469"/>
      <c r="BV10" s="467">
        <v>20124</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35039</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80000</v>
      </c>
      <c r="BO12" s="468"/>
      <c r="BP12" s="468"/>
      <c r="BQ12" s="468"/>
      <c r="BR12" s="468"/>
      <c r="BS12" s="468"/>
      <c r="BT12" s="468"/>
      <c r="BU12" s="469"/>
      <c r="BV12" s="467">
        <v>100000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34708</v>
      </c>
      <c r="S13" s="552"/>
      <c r="T13" s="552"/>
      <c r="U13" s="552"/>
      <c r="V13" s="553"/>
      <c r="W13" s="483" t="s">
        <v>138</v>
      </c>
      <c r="X13" s="484"/>
      <c r="Y13" s="484"/>
      <c r="Z13" s="484"/>
      <c r="AA13" s="484"/>
      <c r="AB13" s="474"/>
      <c r="AC13" s="518">
        <v>2230</v>
      </c>
      <c r="AD13" s="519"/>
      <c r="AE13" s="519"/>
      <c r="AF13" s="519"/>
      <c r="AG13" s="561"/>
      <c r="AH13" s="518">
        <v>2136</v>
      </c>
      <c r="AI13" s="519"/>
      <c r="AJ13" s="519"/>
      <c r="AK13" s="519"/>
      <c r="AL13" s="520"/>
      <c r="AM13" s="496" t="s">
        <v>139</v>
      </c>
      <c r="AN13" s="497"/>
      <c r="AO13" s="497"/>
      <c r="AP13" s="497"/>
      <c r="AQ13" s="497"/>
      <c r="AR13" s="497"/>
      <c r="AS13" s="497"/>
      <c r="AT13" s="498"/>
      <c r="AU13" s="499" t="s">
        <v>133</v>
      </c>
      <c r="AV13" s="500"/>
      <c r="AW13" s="500"/>
      <c r="AX13" s="500"/>
      <c r="AY13" s="501" t="s">
        <v>140</v>
      </c>
      <c r="AZ13" s="502"/>
      <c r="BA13" s="502"/>
      <c r="BB13" s="502"/>
      <c r="BC13" s="502"/>
      <c r="BD13" s="502"/>
      <c r="BE13" s="502"/>
      <c r="BF13" s="502"/>
      <c r="BG13" s="502"/>
      <c r="BH13" s="502"/>
      <c r="BI13" s="502"/>
      <c r="BJ13" s="502"/>
      <c r="BK13" s="502"/>
      <c r="BL13" s="502"/>
      <c r="BM13" s="503"/>
      <c r="BN13" s="467">
        <v>148713</v>
      </c>
      <c r="BO13" s="468"/>
      <c r="BP13" s="468"/>
      <c r="BQ13" s="468"/>
      <c r="BR13" s="468"/>
      <c r="BS13" s="468"/>
      <c r="BT13" s="468"/>
      <c r="BU13" s="469"/>
      <c r="BV13" s="467">
        <v>-111211</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17.399999999999999</v>
      </c>
      <c r="CU13" s="465"/>
      <c r="CV13" s="465"/>
      <c r="CW13" s="465"/>
      <c r="CX13" s="465"/>
      <c r="CY13" s="465"/>
      <c r="CZ13" s="465"/>
      <c r="DA13" s="466"/>
      <c r="DB13" s="464">
        <v>17.2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35704</v>
      </c>
      <c r="S14" s="552"/>
      <c r="T14" s="552"/>
      <c r="U14" s="552"/>
      <c r="V14" s="553"/>
      <c r="W14" s="457"/>
      <c r="X14" s="458"/>
      <c r="Y14" s="458"/>
      <c r="Z14" s="458"/>
      <c r="AA14" s="458"/>
      <c r="AB14" s="447"/>
      <c r="AC14" s="554">
        <v>12.9</v>
      </c>
      <c r="AD14" s="555"/>
      <c r="AE14" s="555"/>
      <c r="AF14" s="555"/>
      <c r="AG14" s="556"/>
      <c r="AH14" s="554">
        <v>11.9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124.5</v>
      </c>
      <c r="CU14" s="566"/>
      <c r="CV14" s="566"/>
      <c r="CW14" s="566"/>
      <c r="CX14" s="566"/>
      <c r="CY14" s="566"/>
      <c r="CZ14" s="566"/>
      <c r="DA14" s="567"/>
      <c r="DB14" s="565">
        <v>155.6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144</v>
      </c>
      <c r="N15" s="559"/>
      <c r="O15" s="559"/>
      <c r="P15" s="559"/>
      <c r="Q15" s="560"/>
      <c r="R15" s="551">
        <v>35450</v>
      </c>
      <c r="S15" s="552"/>
      <c r="T15" s="552"/>
      <c r="U15" s="552"/>
      <c r="V15" s="553"/>
      <c r="W15" s="483" t="s">
        <v>145</v>
      </c>
      <c r="X15" s="484"/>
      <c r="Y15" s="484"/>
      <c r="Z15" s="484"/>
      <c r="AA15" s="484"/>
      <c r="AB15" s="474"/>
      <c r="AC15" s="518">
        <v>2875</v>
      </c>
      <c r="AD15" s="519"/>
      <c r="AE15" s="519"/>
      <c r="AF15" s="519"/>
      <c r="AG15" s="561"/>
      <c r="AH15" s="518">
        <v>3111</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4396013</v>
      </c>
      <c r="BO15" s="431"/>
      <c r="BP15" s="431"/>
      <c r="BQ15" s="431"/>
      <c r="BR15" s="431"/>
      <c r="BS15" s="431"/>
      <c r="BT15" s="431"/>
      <c r="BU15" s="432"/>
      <c r="BV15" s="430">
        <v>4391050</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16.600000000000001</v>
      </c>
      <c r="AD16" s="555"/>
      <c r="AE16" s="555"/>
      <c r="AF16" s="555"/>
      <c r="AG16" s="556"/>
      <c r="AH16" s="554">
        <v>17.399999999999999</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10009604</v>
      </c>
      <c r="BO16" s="468"/>
      <c r="BP16" s="468"/>
      <c r="BQ16" s="468"/>
      <c r="BR16" s="468"/>
      <c r="BS16" s="468"/>
      <c r="BT16" s="468"/>
      <c r="BU16" s="469"/>
      <c r="BV16" s="467">
        <v>10003954</v>
      </c>
      <c r="BW16" s="468"/>
      <c r="BX16" s="468"/>
      <c r="BY16" s="468"/>
      <c r="BZ16" s="468"/>
      <c r="CA16" s="468"/>
      <c r="CB16" s="468"/>
      <c r="CC16" s="469"/>
      <c r="CD16" s="201"/>
      <c r="CE16" s="577" t="s">
        <v>151</v>
      </c>
      <c r="CF16" s="577"/>
      <c r="CG16" s="577"/>
      <c r="CH16" s="577"/>
      <c r="CI16" s="577"/>
      <c r="CJ16" s="577"/>
      <c r="CK16" s="577"/>
      <c r="CL16" s="577"/>
      <c r="CM16" s="577"/>
      <c r="CN16" s="577"/>
      <c r="CO16" s="577"/>
      <c r="CP16" s="577"/>
      <c r="CQ16" s="577"/>
      <c r="CR16" s="577"/>
      <c r="CS16" s="578"/>
      <c r="CT16" s="464">
        <v>11.6</v>
      </c>
      <c r="CU16" s="465"/>
      <c r="CV16" s="465"/>
      <c r="CW16" s="465"/>
      <c r="CX16" s="465"/>
      <c r="CY16" s="465"/>
      <c r="CZ16" s="465"/>
      <c r="DA16" s="466"/>
      <c r="DB16" s="464">
        <v>14</v>
      </c>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12170</v>
      </c>
      <c r="AD17" s="519"/>
      <c r="AE17" s="519"/>
      <c r="AF17" s="519"/>
      <c r="AG17" s="561"/>
      <c r="AH17" s="518">
        <v>12659</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5609346</v>
      </c>
      <c r="BO17" s="468"/>
      <c r="BP17" s="468"/>
      <c r="BQ17" s="468"/>
      <c r="BR17" s="468"/>
      <c r="BS17" s="468"/>
      <c r="BT17" s="468"/>
      <c r="BU17" s="469"/>
      <c r="BV17" s="467">
        <v>5581404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471</v>
      </c>
      <c r="M18" s="583"/>
      <c r="N18" s="583"/>
      <c r="O18" s="583"/>
      <c r="P18" s="583"/>
      <c r="Q18" s="583"/>
      <c r="R18" s="584"/>
      <c r="S18" s="584"/>
      <c r="T18" s="584"/>
      <c r="U18" s="584"/>
      <c r="V18" s="585"/>
      <c r="W18" s="485"/>
      <c r="X18" s="486"/>
      <c r="Y18" s="486"/>
      <c r="Z18" s="486"/>
      <c r="AA18" s="486"/>
      <c r="AB18" s="477"/>
      <c r="AC18" s="586">
        <v>70.400000000000006</v>
      </c>
      <c r="AD18" s="587"/>
      <c r="AE18" s="587"/>
      <c r="AF18" s="587"/>
      <c r="AG18" s="588"/>
      <c r="AH18" s="586">
        <v>70.7</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11546621</v>
      </c>
      <c r="BO18" s="468"/>
      <c r="BP18" s="468"/>
      <c r="BQ18" s="468"/>
      <c r="BR18" s="468"/>
      <c r="BS18" s="468"/>
      <c r="BT18" s="468"/>
      <c r="BU18" s="469"/>
      <c r="BV18" s="467">
        <v>11689490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83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13780453</v>
      </c>
      <c r="BO19" s="468"/>
      <c r="BP19" s="468"/>
      <c r="BQ19" s="468"/>
      <c r="BR19" s="468"/>
      <c r="BS19" s="468"/>
      <c r="BT19" s="468"/>
      <c r="BU19" s="469"/>
      <c r="BV19" s="467">
        <v>13752851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18035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31751914</v>
      </c>
      <c r="BO23" s="468"/>
      <c r="BP23" s="468"/>
      <c r="BQ23" s="468"/>
      <c r="BR23" s="468"/>
      <c r="BS23" s="468"/>
      <c r="BT23" s="468"/>
      <c r="BU23" s="469"/>
      <c r="BV23" s="467">
        <v>33255198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9500</v>
      </c>
      <c r="R24" s="519"/>
      <c r="S24" s="519"/>
      <c r="T24" s="519"/>
      <c r="U24" s="519"/>
      <c r="V24" s="561"/>
      <c r="W24" s="620"/>
      <c r="X24" s="608"/>
      <c r="Y24" s="609"/>
      <c r="Z24" s="517" t="s">
        <v>170</v>
      </c>
      <c r="AA24" s="497"/>
      <c r="AB24" s="497"/>
      <c r="AC24" s="497"/>
      <c r="AD24" s="497"/>
      <c r="AE24" s="497"/>
      <c r="AF24" s="497"/>
      <c r="AG24" s="498"/>
      <c r="AH24" s="518">
        <v>302</v>
      </c>
      <c r="AI24" s="519"/>
      <c r="AJ24" s="519"/>
      <c r="AK24" s="519"/>
      <c r="AL24" s="561"/>
      <c r="AM24" s="518">
        <v>926234</v>
      </c>
      <c r="AN24" s="519"/>
      <c r="AO24" s="519"/>
      <c r="AP24" s="519"/>
      <c r="AQ24" s="519"/>
      <c r="AR24" s="561"/>
      <c r="AS24" s="518">
        <v>3067</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19035057</v>
      </c>
      <c r="BO24" s="468"/>
      <c r="BP24" s="468"/>
      <c r="BQ24" s="468"/>
      <c r="BR24" s="468"/>
      <c r="BS24" s="468"/>
      <c r="BT24" s="468"/>
      <c r="BU24" s="469"/>
      <c r="BV24" s="467">
        <v>19462167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7600</v>
      </c>
      <c r="R25" s="519"/>
      <c r="S25" s="519"/>
      <c r="T25" s="519"/>
      <c r="U25" s="519"/>
      <c r="V25" s="561"/>
      <c r="W25" s="620"/>
      <c r="X25" s="608"/>
      <c r="Y25" s="609"/>
      <c r="Z25" s="517" t="s">
        <v>173</v>
      </c>
      <c r="AA25" s="497"/>
      <c r="AB25" s="497"/>
      <c r="AC25" s="497"/>
      <c r="AD25" s="497"/>
      <c r="AE25" s="497"/>
      <c r="AF25" s="497"/>
      <c r="AG25" s="498"/>
      <c r="AH25" s="518" t="s">
        <v>127</v>
      </c>
      <c r="AI25" s="519"/>
      <c r="AJ25" s="519"/>
      <c r="AK25" s="519"/>
      <c r="AL25" s="561"/>
      <c r="AM25" s="518" t="s">
        <v>127</v>
      </c>
      <c r="AN25" s="519"/>
      <c r="AO25" s="519"/>
      <c r="AP25" s="519"/>
      <c r="AQ25" s="519"/>
      <c r="AR25" s="561"/>
      <c r="AS25" s="518" t="s">
        <v>174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5597438</v>
      </c>
      <c r="BO25" s="431"/>
      <c r="BP25" s="431"/>
      <c r="BQ25" s="431"/>
      <c r="BR25" s="431"/>
      <c r="BS25" s="431"/>
      <c r="BT25" s="431"/>
      <c r="BU25" s="432"/>
      <c r="BV25" s="430">
        <v>7167546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6650</v>
      </c>
      <c r="R26" s="519"/>
      <c r="S26" s="519"/>
      <c r="T26" s="519"/>
      <c r="U26" s="519"/>
      <c r="V26" s="561"/>
      <c r="W26" s="620"/>
      <c r="X26" s="608"/>
      <c r="Y26" s="609"/>
      <c r="Z26" s="517" t="s">
        <v>177</v>
      </c>
      <c r="AA26" s="630"/>
      <c r="AB26" s="630"/>
      <c r="AC26" s="630"/>
      <c r="AD26" s="630"/>
      <c r="AE26" s="630"/>
      <c r="AF26" s="630"/>
      <c r="AG26" s="631"/>
      <c r="AH26" s="518">
        <v>27</v>
      </c>
      <c r="AI26" s="519"/>
      <c r="AJ26" s="519"/>
      <c r="AK26" s="519"/>
      <c r="AL26" s="561"/>
      <c r="AM26" s="518">
        <v>94149</v>
      </c>
      <c r="AN26" s="519"/>
      <c r="AO26" s="519"/>
      <c r="AP26" s="519"/>
      <c r="AQ26" s="519"/>
      <c r="AR26" s="561"/>
      <c r="AS26" s="518">
        <v>3487</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174</v>
      </c>
      <c r="BO26" s="468"/>
      <c r="BP26" s="468"/>
      <c r="BQ26" s="468"/>
      <c r="BR26" s="468"/>
      <c r="BS26" s="468"/>
      <c r="BT26" s="468"/>
      <c r="BU26" s="469"/>
      <c r="BV26" s="467" t="s">
        <v>127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4710</v>
      </c>
      <c r="R27" s="519"/>
      <c r="S27" s="519"/>
      <c r="T27" s="519"/>
      <c r="U27" s="519"/>
      <c r="V27" s="561"/>
      <c r="W27" s="620"/>
      <c r="X27" s="608"/>
      <c r="Y27" s="609"/>
      <c r="Z27" s="517" t="s">
        <v>180</v>
      </c>
      <c r="AA27" s="497"/>
      <c r="AB27" s="497"/>
      <c r="AC27" s="497"/>
      <c r="AD27" s="497"/>
      <c r="AE27" s="497"/>
      <c r="AF27" s="497"/>
      <c r="AG27" s="498"/>
      <c r="AH27" s="518">
        <v>4</v>
      </c>
      <c r="AI27" s="519"/>
      <c r="AJ27" s="519"/>
      <c r="AK27" s="519"/>
      <c r="AL27" s="561"/>
      <c r="AM27" s="518">
        <v>12428</v>
      </c>
      <c r="AN27" s="519"/>
      <c r="AO27" s="519"/>
      <c r="AP27" s="519"/>
      <c r="AQ27" s="519"/>
      <c r="AR27" s="561"/>
      <c r="AS27" s="518">
        <v>3107</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t="s">
        <v>127</v>
      </c>
      <c r="BO27" s="644"/>
      <c r="BP27" s="644"/>
      <c r="BQ27" s="644"/>
      <c r="BR27" s="644"/>
      <c r="BS27" s="644"/>
      <c r="BT27" s="644"/>
      <c r="BU27" s="645"/>
      <c r="BV27" s="643" t="s">
        <v>174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4150</v>
      </c>
      <c r="R28" s="519"/>
      <c r="S28" s="519"/>
      <c r="T28" s="519"/>
      <c r="U28" s="519"/>
      <c r="V28" s="561"/>
      <c r="W28" s="620"/>
      <c r="X28" s="608"/>
      <c r="Y28" s="609"/>
      <c r="Z28" s="517" t="s">
        <v>183</v>
      </c>
      <c r="AA28" s="497"/>
      <c r="AB28" s="497"/>
      <c r="AC28" s="497"/>
      <c r="AD28" s="497"/>
      <c r="AE28" s="497"/>
      <c r="AF28" s="497"/>
      <c r="AG28" s="498"/>
      <c r="AH28" s="518" t="s">
        <v>127</v>
      </c>
      <c r="AI28" s="519"/>
      <c r="AJ28" s="519"/>
      <c r="AK28" s="519"/>
      <c r="AL28" s="561"/>
      <c r="AM28" s="518" t="s">
        <v>174</v>
      </c>
      <c r="AN28" s="519"/>
      <c r="AO28" s="519"/>
      <c r="AP28" s="519"/>
      <c r="AQ28" s="519"/>
      <c r="AR28" s="561"/>
      <c r="AS28" s="518" t="s">
        <v>174</v>
      </c>
      <c r="AT28" s="519"/>
      <c r="AU28" s="519"/>
      <c r="AV28" s="519"/>
      <c r="AW28" s="519"/>
      <c r="AX28" s="520"/>
      <c r="AY28" s="646" t="s">
        <v>184</v>
      </c>
      <c r="AZ28" s="647"/>
      <c r="BA28" s="647"/>
      <c r="BB28" s="648"/>
      <c r="BC28" s="427" t="s">
        <v>47</v>
      </c>
      <c r="BD28" s="428"/>
      <c r="BE28" s="428"/>
      <c r="BF28" s="428"/>
      <c r="BG28" s="428"/>
      <c r="BH28" s="428"/>
      <c r="BI28" s="428"/>
      <c r="BJ28" s="428"/>
      <c r="BK28" s="428"/>
      <c r="BL28" s="428"/>
      <c r="BM28" s="429"/>
      <c r="BN28" s="430">
        <v>394612</v>
      </c>
      <c r="BO28" s="431"/>
      <c r="BP28" s="431"/>
      <c r="BQ28" s="431"/>
      <c r="BR28" s="431"/>
      <c r="BS28" s="431"/>
      <c r="BT28" s="431"/>
      <c r="BU28" s="432"/>
      <c r="BV28" s="430">
        <v>292940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14</v>
      </c>
      <c r="M29" s="519"/>
      <c r="N29" s="519"/>
      <c r="O29" s="519"/>
      <c r="P29" s="561"/>
      <c r="Q29" s="518">
        <v>3800</v>
      </c>
      <c r="R29" s="519"/>
      <c r="S29" s="519"/>
      <c r="T29" s="519"/>
      <c r="U29" s="519"/>
      <c r="V29" s="561"/>
      <c r="W29" s="621"/>
      <c r="X29" s="622"/>
      <c r="Y29" s="623"/>
      <c r="Z29" s="517" t="s">
        <v>186</v>
      </c>
      <c r="AA29" s="497"/>
      <c r="AB29" s="497"/>
      <c r="AC29" s="497"/>
      <c r="AD29" s="497"/>
      <c r="AE29" s="497"/>
      <c r="AF29" s="497"/>
      <c r="AG29" s="498"/>
      <c r="AH29" s="518">
        <v>306</v>
      </c>
      <c r="AI29" s="519"/>
      <c r="AJ29" s="519"/>
      <c r="AK29" s="519"/>
      <c r="AL29" s="561"/>
      <c r="AM29" s="518">
        <v>938662</v>
      </c>
      <c r="AN29" s="519"/>
      <c r="AO29" s="519"/>
      <c r="AP29" s="519"/>
      <c r="AQ29" s="519"/>
      <c r="AR29" s="561"/>
      <c r="AS29" s="518">
        <v>3068</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572352</v>
      </c>
      <c r="BO29" s="468"/>
      <c r="BP29" s="468"/>
      <c r="BQ29" s="468"/>
      <c r="BR29" s="468"/>
      <c r="BS29" s="468"/>
      <c r="BT29" s="468"/>
      <c r="BU29" s="469"/>
      <c r="BV29" s="467">
        <v>972158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96.7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2507420</v>
      </c>
      <c r="BO30" s="644"/>
      <c r="BP30" s="644"/>
      <c r="BQ30" s="644"/>
      <c r="BR30" s="644"/>
      <c r="BS30" s="644"/>
      <c r="BT30" s="644"/>
      <c r="BU30" s="645"/>
      <c r="BV30" s="643">
        <v>2138402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197</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202</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簡易水道特別会計</v>
      </c>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網走地区消防組合</v>
      </c>
      <c r="BZ34" s="657"/>
      <c r="CA34" s="657"/>
      <c r="CB34" s="657"/>
      <c r="CC34" s="657"/>
      <c r="CD34" s="657"/>
      <c r="CE34" s="657"/>
      <c r="CF34" s="657"/>
      <c r="CG34" s="657"/>
      <c r="CH34" s="657"/>
      <c r="CI34" s="657"/>
      <c r="CJ34" s="657"/>
      <c r="CK34" s="657"/>
      <c r="CL34" s="657"/>
      <c r="CM34" s="657"/>
      <c r="CN34" s="214"/>
      <c r="CO34" s="656">
        <f>IF(CQ34="","",MAX(C34:D43,U34:V43,AM34:AN43,BE34:BF43,BW34:BX43)+1)</f>
        <v>14</v>
      </c>
      <c r="CP34" s="656"/>
      <c r="CQ34" s="657" t="str">
        <f>IF('各会計、関係団体の財政状況及び健全化判断比率'!BS7="","",'各会計、関係団体の財政状況及び健全化判断比率'!BS7)</f>
        <v>網走市土地開発公社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市有財産整備特別会計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IF('各会計、関係団体の財政状況及び健全化判断比率'!B33="","",'各会計、関係団体の財政状況及び健全化判断比率'!B33)</f>
        <v>公共下水道特別会計</v>
      </c>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網走地方教育研修センター組合</v>
      </c>
      <c r="BZ35" s="657"/>
      <c r="CA35" s="657"/>
      <c r="CB35" s="657"/>
      <c r="CC35" s="657"/>
      <c r="CD35" s="657"/>
      <c r="CE35" s="657"/>
      <c r="CF35" s="657"/>
      <c r="CG35" s="657"/>
      <c r="CH35" s="657"/>
      <c r="CI35" s="657"/>
      <c r="CJ35" s="657"/>
      <c r="CK35" s="657"/>
      <c r="CL35" s="657"/>
      <c r="CM35" s="657"/>
      <c r="CN35" s="214"/>
      <c r="CO35" s="656">
        <f t="shared" ref="CO35:CO43" si="3">IF(CQ35="","",CO34+1)</f>
        <v>15</v>
      </c>
      <c r="CP35" s="656"/>
      <c r="CQ35" s="657" t="str">
        <f>IF('各会計、関係団体の財政状況及び健全化判断比率'!BS8="","",'各会計、関係団体の財政状況及び健全化判断比率'!BS8)</f>
        <v>網走振興公社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9</v>
      </c>
      <c r="BF36" s="656"/>
      <c r="BG36" s="657" t="str">
        <f>IF('各会計、関係団体の財政状況及び健全化判断比率'!B34="","",'各会計、関係団体の財政状況及び健全化判断比率'!B34)</f>
        <v>個別排水処理施設整備特別会計</v>
      </c>
      <c r="BH36" s="657"/>
      <c r="BI36" s="657"/>
      <c r="BJ36" s="657"/>
      <c r="BK36" s="657"/>
      <c r="BL36" s="657"/>
      <c r="BM36" s="657"/>
      <c r="BN36" s="657"/>
      <c r="BO36" s="657"/>
      <c r="BP36" s="657"/>
      <c r="BQ36" s="657"/>
      <c r="BR36" s="657"/>
      <c r="BS36" s="657"/>
      <c r="BT36" s="657"/>
      <c r="BU36" s="657"/>
      <c r="BV36" s="214"/>
      <c r="BW36" s="656" t="str">
        <f t="shared" si="2"/>
        <v/>
      </c>
      <c r="BX36" s="656"/>
      <c r="BY36" s="657" t="str">
        <f>IF('各会計、関係団体の財政状況及び健全化判断比率'!B70="","",'各会計、関係団体の財政状況及び健全化判断比率'!B70)</f>
        <v/>
      </c>
      <c r="BZ36" s="657"/>
      <c r="CA36" s="657"/>
      <c r="CB36" s="657"/>
      <c r="CC36" s="657"/>
      <c r="CD36" s="657"/>
      <c r="CE36" s="657"/>
      <c r="CF36" s="657"/>
      <c r="CG36" s="657"/>
      <c r="CH36" s="657"/>
      <c r="CI36" s="657"/>
      <c r="CJ36" s="657"/>
      <c r="CK36" s="657"/>
      <c r="CL36" s="657"/>
      <c r="CM36" s="657"/>
      <c r="CN36" s="214"/>
      <c r="CO36" s="656">
        <f t="shared" si="3"/>
        <v>16</v>
      </c>
      <c r="CP36" s="656"/>
      <c r="CQ36" s="657" t="str">
        <f>IF('各会計、関係団体の財政状況及び健全化判断比率'!BS9="","",'各会計、関係団体の財政状況及び健全化判断比率'!BS9)</f>
        <v>網走観光振興公社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10</v>
      </c>
      <c r="BF37" s="656"/>
      <c r="BG37" s="657" t="str">
        <f>IF('各会計、関係団体の財政状況及び健全化判断比率'!B35="","",'各会計、関係団体の財政状況及び健全化判断比率'!B35)</f>
        <v>網走港整備特別会計</v>
      </c>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f t="shared" si="3"/>
        <v>17</v>
      </c>
      <c r="CP37" s="656"/>
      <c r="CQ37" s="657" t="str">
        <f>IF('各会計、関係団体の財政状況及び健全化判断比率'!BS10="","",'各会計、関係団体の財政状況及び健全化判断比率'!BS10)</f>
        <v>北方文化振興協会</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f t="shared" si="1"/>
        <v>11</v>
      </c>
      <c r="BF38" s="656"/>
      <c r="BG38" s="657" t="str">
        <f>IF('各会計、関係団体の財政状況及び健全化判断比率'!B36="","",'各会計、関係団体の財政状況及び健全化判断比率'!B36)</f>
        <v>能取漁港整備特別会計</v>
      </c>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yV/eJK31c/1PTalhnaKs0TQJS97VmQXCegTChE3upLJu9Rz7KjJ1yd2ca1B7gP0/xDf+l511tb0Dg9C0RczRBA==" saltValue="g4rp/lkOT922zv/GnRDJ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4758447</v>
      </c>
      <c r="S5" s="673"/>
      <c r="T5" s="673"/>
      <c r="U5" s="673"/>
      <c r="V5" s="673"/>
      <c r="W5" s="673"/>
      <c r="X5" s="673"/>
      <c r="Y5" s="674"/>
      <c r="Z5" s="675">
        <v>20.6</v>
      </c>
      <c r="AA5" s="675"/>
      <c r="AB5" s="675"/>
      <c r="AC5" s="675"/>
      <c r="AD5" s="676">
        <v>4530753</v>
      </c>
      <c r="AE5" s="676"/>
      <c r="AF5" s="676"/>
      <c r="AG5" s="676"/>
      <c r="AH5" s="676"/>
      <c r="AI5" s="676"/>
      <c r="AJ5" s="676"/>
      <c r="AK5" s="676"/>
      <c r="AL5" s="677">
        <v>40.200000000000003</v>
      </c>
      <c r="AM5" s="678"/>
      <c r="AN5" s="678"/>
      <c r="AO5" s="679"/>
      <c r="AP5" s="669" t="s">
        <v>227</v>
      </c>
      <c r="AQ5" s="670"/>
      <c r="AR5" s="670"/>
      <c r="AS5" s="670"/>
      <c r="AT5" s="670"/>
      <c r="AU5" s="670"/>
      <c r="AV5" s="670"/>
      <c r="AW5" s="670"/>
      <c r="AX5" s="670"/>
      <c r="AY5" s="670"/>
      <c r="AZ5" s="670"/>
      <c r="BA5" s="670"/>
      <c r="BB5" s="670"/>
      <c r="BC5" s="670"/>
      <c r="BD5" s="670"/>
      <c r="BE5" s="670"/>
      <c r="BF5" s="671"/>
      <c r="BG5" s="683">
        <v>4513899</v>
      </c>
      <c r="BH5" s="684"/>
      <c r="BI5" s="684"/>
      <c r="BJ5" s="684"/>
      <c r="BK5" s="684"/>
      <c r="BL5" s="684"/>
      <c r="BM5" s="684"/>
      <c r="BN5" s="685"/>
      <c r="BO5" s="686">
        <v>94.9</v>
      </c>
      <c r="BP5" s="686"/>
      <c r="BQ5" s="686"/>
      <c r="BR5" s="686"/>
      <c r="BS5" s="687">
        <v>50904</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232969</v>
      </c>
      <c r="S6" s="684"/>
      <c r="T6" s="684"/>
      <c r="U6" s="684"/>
      <c r="V6" s="684"/>
      <c r="W6" s="684"/>
      <c r="X6" s="684"/>
      <c r="Y6" s="685"/>
      <c r="Z6" s="686">
        <v>1</v>
      </c>
      <c r="AA6" s="686"/>
      <c r="AB6" s="686"/>
      <c r="AC6" s="686"/>
      <c r="AD6" s="687">
        <v>232969</v>
      </c>
      <c r="AE6" s="687"/>
      <c r="AF6" s="687"/>
      <c r="AG6" s="687"/>
      <c r="AH6" s="687"/>
      <c r="AI6" s="687"/>
      <c r="AJ6" s="687"/>
      <c r="AK6" s="687"/>
      <c r="AL6" s="688">
        <v>2.1</v>
      </c>
      <c r="AM6" s="689"/>
      <c r="AN6" s="689"/>
      <c r="AO6" s="690"/>
      <c r="AP6" s="680" t="s">
        <v>232</v>
      </c>
      <c r="AQ6" s="681"/>
      <c r="AR6" s="681"/>
      <c r="AS6" s="681"/>
      <c r="AT6" s="681"/>
      <c r="AU6" s="681"/>
      <c r="AV6" s="681"/>
      <c r="AW6" s="681"/>
      <c r="AX6" s="681"/>
      <c r="AY6" s="681"/>
      <c r="AZ6" s="681"/>
      <c r="BA6" s="681"/>
      <c r="BB6" s="681"/>
      <c r="BC6" s="681"/>
      <c r="BD6" s="681"/>
      <c r="BE6" s="681"/>
      <c r="BF6" s="682"/>
      <c r="BG6" s="683">
        <v>4513899</v>
      </c>
      <c r="BH6" s="684"/>
      <c r="BI6" s="684"/>
      <c r="BJ6" s="684"/>
      <c r="BK6" s="684"/>
      <c r="BL6" s="684"/>
      <c r="BM6" s="684"/>
      <c r="BN6" s="685"/>
      <c r="BO6" s="686">
        <v>94.9</v>
      </c>
      <c r="BP6" s="686"/>
      <c r="BQ6" s="686"/>
      <c r="BR6" s="686"/>
      <c r="BS6" s="687">
        <v>50904</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185543</v>
      </c>
      <c r="CS6" s="684"/>
      <c r="CT6" s="684"/>
      <c r="CU6" s="684"/>
      <c r="CV6" s="684"/>
      <c r="CW6" s="684"/>
      <c r="CX6" s="684"/>
      <c r="CY6" s="685"/>
      <c r="CZ6" s="677">
        <v>0.8</v>
      </c>
      <c r="DA6" s="678"/>
      <c r="DB6" s="678"/>
      <c r="DC6" s="697"/>
      <c r="DD6" s="692" t="s">
        <v>127</v>
      </c>
      <c r="DE6" s="684"/>
      <c r="DF6" s="684"/>
      <c r="DG6" s="684"/>
      <c r="DH6" s="684"/>
      <c r="DI6" s="684"/>
      <c r="DJ6" s="684"/>
      <c r="DK6" s="684"/>
      <c r="DL6" s="684"/>
      <c r="DM6" s="684"/>
      <c r="DN6" s="684"/>
      <c r="DO6" s="684"/>
      <c r="DP6" s="685"/>
      <c r="DQ6" s="692">
        <v>185543</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3764</v>
      </c>
      <c r="S7" s="684"/>
      <c r="T7" s="684"/>
      <c r="U7" s="684"/>
      <c r="V7" s="684"/>
      <c r="W7" s="684"/>
      <c r="X7" s="684"/>
      <c r="Y7" s="685"/>
      <c r="Z7" s="686">
        <v>0</v>
      </c>
      <c r="AA7" s="686"/>
      <c r="AB7" s="686"/>
      <c r="AC7" s="686"/>
      <c r="AD7" s="687">
        <v>3764</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2330943</v>
      </c>
      <c r="BH7" s="684"/>
      <c r="BI7" s="684"/>
      <c r="BJ7" s="684"/>
      <c r="BK7" s="684"/>
      <c r="BL7" s="684"/>
      <c r="BM7" s="684"/>
      <c r="BN7" s="685"/>
      <c r="BO7" s="686">
        <v>49</v>
      </c>
      <c r="BP7" s="686"/>
      <c r="BQ7" s="686"/>
      <c r="BR7" s="686"/>
      <c r="BS7" s="687">
        <v>50904</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2726812</v>
      </c>
      <c r="CS7" s="684"/>
      <c r="CT7" s="684"/>
      <c r="CU7" s="684"/>
      <c r="CV7" s="684"/>
      <c r="CW7" s="684"/>
      <c r="CX7" s="684"/>
      <c r="CY7" s="685"/>
      <c r="CZ7" s="686">
        <v>11.9</v>
      </c>
      <c r="DA7" s="686"/>
      <c r="DB7" s="686"/>
      <c r="DC7" s="686"/>
      <c r="DD7" s="692">
        <v>167299</v>
      </c>
      <c r="DE7" s="684"/>
      <c r="DF7" s="684"/>
      <c r="DG7" s="684"/>
      <c r="DH7" s="684"/>
      <c r="DI7" s="684"/>
      <c r="DJ7" s="684"/>
      <c r="DK7" s="684"/>
      <c r="DL7" s="684"/>
      <c r="DM7" s="684"/>
      <c r="DN7" s="684"/>
      <c r="DO7" s="684"/>
      <c r="DP7" s="685"/>
      <c r="DQ7" s="692">
        <v>1504577</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12261</v>
      </c>
      <c r="S8" s="684"/>
      <c r="T8" s="684"/>
      <c r="U8" s="684"/>
      <c r="V8" s="684"/>
      <c r="W8" s="684"/>
      <c r="X8" s="684"/>
      <c r="Y8" s="685"/>
      <c r="Z8" s="686">
        <v>0.1</v>
      </c>
      <c r="AA8" s="686"/>
      <c r="AB8" s="686"/>
      <c r="AC8" s="686"/>
      <c r="AD8" s="687">
        <v>12261</v>
      </c>
      <c r="AE8" s="687"/>
      <c r="AF8" s="687"/>
      <c r="AG8" s="687"/>
      <c r="AH8" s="687"/>
      <c r="AI8" s="687"/>
      <c r="AJ8" s="687"/>
      <c r="AK8" s="687"/>
      <c r="AL8" s="688">
        <v>0.1</v>
      </c>
      <c r="AM8" s="689"/>
      <c r="AN8" s="689"/>
      <c r="AO8" s="690"/>
      <c r="AP8" s="680" t="s">
        <v>238</v>
      </c>
      <c r="AQ8" s="681"/>
      <c r="AR8" s="681"/>
      <c r="AS8" s="681"/>
      <c r="AT8" s="681"/>
      <c r="AU8" s="681"/>
      <c r="AV8" s="681"/>
      <c r="AW8" s="681"/>
      <c r="AX8" s="681"/>
      <c r="AY8" s="681"/>
      <c r="AZ8" s="681"/>
      <c r="BA8" s="681"/>
      <c r="BB8" s="681"/>
      <c r="BC8" s="681"/>
      <c r="BD8" s="681"/>
      <c r="BE8" s="681"/>
      <c r="BF8" s="682"/>
      <c r="BG8" s="683">
        <v>63291</v>
      </c>
      <c r="BH8" s="684"/>
      <c r="BI8" s="684"/>
      <c r="BJ8" s="684"/>
      <c r="BK8" s="684"/>
      <c r="BL8" s="684"/>
      <c r="BM8" s="684"/>
      <c r="BN8" s="685"/>
      <c r="BO8" s="686">
        <v>1.3</v>
      </c>
      <c r="BP8" s="686"/>
      <c r="BQ8" s="686"/>
      <c r="BR8" s="686"/>
      <c r="BS8" s="692" t="s">
        <v>174</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6440779</v>
      </c>
      <c r="CS8" s="684"/>
      <c r="CT8" s="684"/>
      <c r="CU8" s="684"/>
      <c r="CV8" s="684"/>
      <c r="CW8" s="684"/>
      <c r="CX8" s="684"/>
      <c r="CY8" s="685"/>
      <c r="CZ8" s="686">
        <v>28.1</v>
      </c>
      <c r="DA8" s="686"/>
      <c r="DB8" s="686"/>
      <c r="DC8" s="686"/>
      <c r="DD8" s="692">
        <v>325338</v>
      </c>
      <c r="DE8" s="684"/>
      <c r="DF8" s="684"/>
      <c r="DG8" s="684"/>
      <c r="DH8" s="684"/>
      <c r="DI8" s="684"/>
      <c r="DJ8" s="684"/>
      <c r="DK8" s="684"/>
      <c r="DL8" s="684"/>
      <c r="DM8" s="684"/>
      <c r="DN8" s="684"/>
      <c r="DO8" s="684"/>
      <c r="DP8" s="685"/>
      <c r="DQ8" s="692">
        <v>2939911</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7978</v>
      </c>
      <c r="S9" s="684"/>
      <c r="T9" s="684"/>
      <c r="U9" s="684"/>
      <c r="V9" s="684"/>
      <c r="W9" s="684"/>
      <c r="X9" s="684"/>
      <c r="Y9" s="685"/>
      <c r="Z9" s="686">
        <v>0</v>
      </c>
      <c r="AA9" s="686"/>
      <c r="AB9" s="686"/>
      <c r="AC9" s="686"/>
      <c r="AD9" s="687">
        <v>7978</v>
      </c>
      <c r="AE9" s="687"/>
      <c r="AF9" s="687"/>
      <c r="AG9" s="687"/>
      <c r="AH9" s="687"/>
      <c r="AI9" s="687"/>
      <c r="AJ9" s="687"/>
      <c r="AK9" s="687"/>
      <c r="AL9" s="688">
        <v>0.1</v>
      </c>
      <c r="AM9" s="689"/>
      <c r="AN9" s="689"/>
      <c r="AO9" s="690"/>
      <c r="AP9" s="680" t="s">
        <v>241</v>
      </c>
      <c r="AQ9" s="681"/>
      <c r="AR9" s="681"/>
      <c r="AS9" s="681"/>
      <c r="AT9" s="681"/>
      <c r="AU9" s="681"/>
      <c r="AV9" s="681"/>
      <c r="AW9" s="681"/>
      <c r="AX9" s="681"/>
      <c r="AY9" s="681"/>
      <c r="AZ9" s="681"/>
      <c r="BA9" s="681"/>
      <c r="BB9" s="681"/>
      <c r="BC9" s="681"/>
      <c r="BD9" s="681"/>
      <c r="BE9" s="681"/>
      <c r="BF9" s="682"/>
      <c r="BG9" s="683">
        <v>1963200</v>
      </c>
      <c r="BH9" s="684"/>
      <c r="BI9" s="684"/>
      <c r="BJ9" s="684"/>
      <c r="BK9" s="684"/>
      <c r="BL9" s="684"/>
      <c r="BM9" s="684"/>
      <c r="BN9" s="685"/>
      <c r="BO9" s="686">
        <v>41.3</v>
      </c>
      <c r="BP9" s="686"/>
      <c r="BQ9" s="686"/>
      <c r="BR9" s="686"/>
      <c r="BS9" s="692" t="s">
        <v>127</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1474688</v>
      </c>
      <c r="CS9" s="684"/>
      <c r="CT9" s="684"/>
      <c r="CU9" s="684"/>
      <c r="CV9" s="684"/>
      <c r="CW9" s="684"/>
      <c r="CX9" s="684"/>
      <c r="CY9" s="685"/>
      <c r="CZ9" s="686">
        <v>6.4</v>
      </c>
      <c r="DA9" s="686"/>
      <c r="DB9" s="686"/>
      <c r="DC9" s="686"/>
      <c r="DD9" s="692">
        <v>284365</v>
      </c>
      <c r="DE9" s="684"/>
      <c r="DF9" s="684"/>
      <c r="DG9" s="684"/>
      <c r="DH9" s="684"/>
      <c r="DI9" s="684"/>
      <c r="DJ9" s="684"/>
      <c r="DK9" s="684"/>
      <c r="DL9" s="684"/>
      <c r="DM9" s="684"/>
      <c r="DN9" s="684"/>
      <c r="DO9" s="684"/>
      <c r="DP9" s="685"/>
      <c r="DQ9" s="692">
        <v>1107691</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244</v>
      </c>
      <c r="AA10" s="686"/>
      <c r="AB10" s="686"/>
      <c r="AC10" s="686"/>
      <c r="AD10" s="687" t="s">
        <v>244</v>
      </c>
      <c r="AE10" s="687"/>
      <c r="AF10" s="687"/>
      <c r="AG10" s="687"/>
      <c r="AH10" s="687"/>
      <c r="AI10" s="687"/>
      <c r="AJ10" s="687"/>
      <c r="AK10" s="687"/>
      <c r="AL10" s="688" t="s">
        <v>244</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124917</v>
      </c>
      <c r="BH10" s="684"/>
      <c r="BI10" s="684"/>
      <c r="BJ10" s="684"/>
      <c r="BK10" s="684"/>
      <c r="BL10" s="684"/>
      <c r="BM10" s="684"/>
      <c r="BN10" s="685"/>
      <c r="BO10" s="686">
        <v>2.6</v>
      </c>
      <c r="BP10" s="686"/>
      <c r="BQ10" s="686"/>
      <c r="BR10" s="686"/>
      <c r="BS10" s="692">
        <v>21562</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37360</v>
      </c>
      <c r="CS10" s="684"/>
      <c r="CT10" s="684"/>
      <c r="CU10" s="684"/>
      <c r="CV10" s="684"/>
      <c r="CW10" s="684"/>
      <c r="CX10" s="684"/>
      <c r="CY10" s="685"/>
      <c r="CZ10" s="686">
        <v>0.2</v>
      </c>
      <c r="DA10" s="686"/>
      <c r="DB10" s="686"/>
      <c r="DC10" s="686"/>
      <c r="DD10" s="692" t="s">
        <v>127</v>
      </c>
      <c r="DE10" s="684"/>
      <c r="DF10" s="684"/>
      <c r="DG10" s="684"/>
      <c r="DH10" s="684"/>
      <c r="DI10" s="684"/>
      <c r="DJ10" s="684"/>
      <c r="DK10" s="684"/>
      <c r="DL10" s="684"/>
      <c r="DM10" s="684"/>
      <c r="DN10" s="684"/>
      <c r="DO10" s="684"/>
      <c r="DP10" s="685"/>
      <c r="DQ10" s="692">
        <v>34227</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761873</v>
      </c>
      <c r="S11" s="684"/>
      <c r="T11" s="684"/>
      <c r="U11" s="684"/>
      <c r="V11" s="684"/>
      <c r="W11" s="684"/>
      <c r="X11" s="684"/>
      <c r="Y11" s="685"/>
      <c r="Z11" s="688">
        <v>3.3</v>
      </c>
      <c r="AA11" s="689"/>
      <c r="AB11" s="689"/>
      <c r="AC11" s="701"/>
      <c r="AD11" s="692">
        <v>761873</v>
      </c>
      <c r="AE11" s="684"/>
      <c r="AF11" s="684"/>
      <c r="AG11" s="684"/>
      <c r="AH11" s="684"/>
      <c r="AI11" s="684"/>
      <c r="AJ11" s="684"/>
      <c r="AK11" s="685"/>
      <c r="AL11" s="688">
        <v>6.8</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179535</v>
      </c>
      <c r="BH11" s="684"/>
      <c r="BI11" s="684"/>
      <c r="BJ11" s="684"/>
      <c r="BK11" s="684"/>
      <c r="BL11" s="684"/>
      <c r="BM11" s="684"/>
      <c r="BN11" s="685"/>
      <c r="BO11" s="686">
        <v>3.8</v>
      </c>
      <c r="BP11" s="686"/>
      <c r="BQ11" s="686"/>
      <c r="BR11" s="686"/>
      <c r="BS11" s="692">
        <v>29342</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1149201</v>
      </c>
      <c r="CS11" s="684"/>
      <c r="CT11" s="684"/>
      <c r="CU11" s="684"/>
      <c r="CV11" s="684"/>
      <c r="CW11" s="684"/>
      <c r="CX11" s="684"/>
      <c r="CY11" s="685"/>
      <c r="CZ11" s="686">
        <v>5</v>
      </c>
      <c r="DA11" s="686"/>
      <c r="DB11" s="686"/>
      <c r="DC11" s="686"/>
      <c r="DD11" s="692">
        <v>420857</v>
      </c>
      <c r="DE11" s="684"/>
      <c r="DF11" s="684"/>
      <c r="DG11" s="684"/>
      <c r="DH11" s="684"/>
      <c r="DI11" s="684"/>
      <c r="DJ11" s="684"/>
      <c r="DK11" s="684"/>
      <c r="DL11" s="684"/>
      <c r="DM11" s="684"/>
      <c r="DN11" s="684"/>
      <c r="DO11" s="684"/>
      <c r="DP11" s="685"/>
      <c r="DQ11" s="692">
        <v>511835</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v>3098</v>
      </c>
      <c r="S12" s="684"/>
      <c r="T12" s="684"/>
      <c r="U12" s="684"/>
      <c r="V12" s="684"/>
      <c r="W12" s="684"/>
      <c r="X12" s="684"/>
      <c r="Y12" s="685"/>
      <c r="Z12" s="686">
        <v>0</v>
      </c>
      <c r="AA12" s="686"/>
      <c r="AB12" s="686"/>
      <c r="AC12" s="686"/>
      <c r="AD12" s="687">
        <v>3098</v>
      </c>
      <c r="AE12" s="687"/>
      <c r="AF12" s="687"/>
      <c r="AG12" s="687"/>
      <c r="AH12" s="687"/>
      <c r="AI12" s="687"/>
      <c r="AJ12" s="687"/>
      <c r="AK12" s="687"/>
      <c r="AL12" s="688">
        <v>0</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1750502</v>
      </c>
      <c r="BH12" s="684"/>
      <c r="BI12" s="684"/>
      <c r="BJ12" s="684"/>
      <c r="BK12" s="684"/>
      <c r="BL12" s="684"/>
      <c r="BM12" s="684"/>
      <c r="BN12" s="685"/>
      <c r="BO12" s="686">
        <v>36.799999999999997</v>
      </c>
      <c r="BP12" s="686"/>
      <c r="BQ12" s="686"/>
      <c r="BR12" s="686"/>
      <c r="BS12" s="692" t="s">
        <v>127</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1748068</v>
      </c>
      <c r="CS12" s="684"/>
      <c r="CT12" s="684"/>
      <c r="CU12" s="684"/>
      <c r="CV12" s="684"/>
      <c r="CW12" s="684"/>
      <c r="CX12" s="684"/>
      <c r="CY12" s="685"/>
      <c r="CZ12" s="686">
        <v>7.6</v>
      </c>
      <c r="DA12" s="686"/>
      <c r="DB12" s="686"/>
      <c r="DC12" s="686"/>
      <c r="DD12" s="692">
        <v>4244</v>
      </c>
      <c r="DE12" s="684"/>
      <c r="DF12" s="684"/>
      <c r="DG12" s="684"/>
      <c r="DH12" s="684"/>
      <c r="DI12" s="684"/>
      <c r="DJ12" s="684"/>
      <c r="DK12" s="684"/>
      <c r="DL12" s="684"/>
      <c r="DM12" s="684"/>
      <c r="DN12" s="684"/>
      <c r="DO12" s="684"/>
      <c r="DP12" s="685"/>
      <c r="DQ12" s="692">
        <v>315277</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244</v>
      </c>
      <c r="S13" s="684"/>
      <c r="T13" s="684"/>
      <c r="U13" s="684"/>
      <c r="V13" s="684"/>
      <c r="W13" s="684"/>
      <c r="X13" s="684"/>
      <c r="Y13" s="685"/>
      <c r="Z13" s="686" t="s">
        <v>127</v>
      </c>
      <c r="AA13" s="686"/>
      <c r="AB13" s="686"/>
      <c r="AC13" s="686"/>
      <c r="AD13" s="687" t="s">
        <v>127</v>
      </c>
      <c r="AE13" s="687"/>
      <c r="AF13" s="687"/>
      <c r="AG13" s="687"/>
      <c r="AH13" s="687"/>
      <c r="AI13" s="687"/>
      <c r="AJ13" s="687"/>
      <c r="AK13" s="687"/>
      <c r="AL13" s="688" t="s">
        <v>127</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1706866</v>
      </c>
      <c r="BH13" s="684"/>
      <c r="BI13" s="684"/>
      <c r="BJ13" s="684"/>
      <c r="BK13" s="684"/>
      <c r="BL13" s="684"/>
      <c r="BM13" s="684"/>
      <c r="BN13" s="685"/>
      <c r="BO13" s="686">
        <v>35.9</v>
      </c>
      <c r="BP13" s="686"/>
      <c r="BQ13" s="686"/>
      <c r="BR13" s="686"/>
      <c r="BS13" s="692" t="s">
        <v>127</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2835804</v>
      </c>
      <c r="CS13" s="684"/>
      <c r="CT13" s="684"/>
      <c r="CU13" s="684"/>
      <c r="CV13" s="684"/>
      <c r="CW13" s="684"/>
      <c r="CX13" s="684"/>
      <c r="CY13" s="685"/>
      <c r="CZ13" s="686">
        <v>12.4</v>
      </c>
      <c r="DA13" s="686"/>
      <c r="DB13" s="686"/>
      <c r="DC13" s="686"/>
      <c r="DD13" s="692">
        <v>1073567</v>
      </c>
      <c r="DE13" s="684"/>
      <c r="DF13" s="684"/>
      <c r="DG13" s="684"/>
      <c r="DH13" s="684"/>
      <c r="DI13" s="684"/>
      <c r="DJ13" s="684"/>
      <c r="DK13" s="684"/>
      <c r="DL13" s="684"/>
      <c r="DM13" s="684"/>
      <c r="DN13" s="684"/>
      <c r="DO13" s="684"/>
      <c r="DP13" s="685"/>
      <c r="DQ13" s="692">
        <v>1439986</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24931</v>
      </c>
      <c r="S14" s="684"/>
      <c r="T14" s="684"/>
      <c r="U14" s="684"/>
      <c r="V14" s="684"/>
      <c r="W14" s="684"/>
      <c r="X14" s="684"/>
      <c r="Y14" s="685"/>
      <c r="Z14" s="686">
        <v>0.1</v>
      </c>
      <c r="AA14" s="686"/>
      <c r="AB14" s="686"/>
      <c r="AC14" s="686"/>
      <c r="AD14" s="687">
        <v>24931</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99760</v>
      </c>
      <c r="BH14" s="684"/>
      <c r="BI14" s="684"/>
      <c r="BJ14" s="684"/>
      <c r="BK14" s="684"/>
      <c r="BL14" s="684"/>
      <c r="BM14" s="684"/>
      <c r="BN14" s="685"/>
      <c r="BO14" s="686">
        <v>2.1</v>
      </c>
      <c r="BP14" s="686"/>
      <c r="BQ14" s="686"/>
      <c r="BR14" s="686"/>
      <c r="BS14" s="692" t="s">
        <v>127</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684026</v>
      </c>
      <c r="CS14" s="684"/>
      <c r="CT14" s="684"/>
      <c r="CU14" s="684"/>
      <c r="CV14" s="684"/>
      <c r="CW14" s="684"/>
      <c r="CX14" s="684"/>
      <c r="CY14" s="685"/>
      <c r="CZ14" s="686">
        <v>3</v>
      </c>
      <c r="DA14" s="686"/>
      <c r="DB14" s="686"/>
      <c r="DC14" s="686"/>
      <c r="DD14" s="692" t="s">
        <v>127</v>
      </c>
      <c r="DE14" s="684"/>
      <c r="DF14" s="684"/>
      <c r="DG14" s="684"/>
      <c r="DH14" s="684"/>
      <c r="DI14" s="684"/>
      <c r="DJ14" s="684"/>
      <c r="DK14" s="684"/>
      <c r="DL14" s="684"/>
      <c r="DM14" s="684"/>
      <c r="DN14" s="684"/>
      <c r="DO14" s="684"/>
      <c r="DP14" s="685"/>
      <c r="DQ14" s="692">
        <v>684026</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127</v>
      </c>
      <c r="AA15" s="686"/>
      <c r="AB15" s="686"/>
      <c r="AC15" s="686"/>
      <c r="AD15" s="687" t="s">
        <v>174</v>
      </c>
      <c r="AE15" s="687"/>
      <c r="AF15" s="687"/>
      <c r="AG15" s="687"/>
      <c r="AH15" s="687"/>
      <c r="AI15" s="687"/>
      <c r="AJ15" s="687"/>
      <c r="AK15" s="687"/>
      <c r="AL15" s="688" t="s">
        <v>127</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332694</v>
      </c>
      <c r="BH15" s="684"/>
      <c r="BI15" s="684"/>
      <c r="BJ15" s="684"/>
      <c r="BK15" s="684"/>
      <c r="BL15" s="684"/>
      <c r="BM15" s="684"/>
      <c r="BN15" s="685"/>
      <c r="BO15" s="686">
        <v>7</v>
      </c>
      <c r="BP15" s="686"/>
      <c r="BQ15" s="686"/>
      <c r="BR15" s="686"/>
      <c r="BS15" s="692" t="s">
        <v>127</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2071392</v>
      </c>
      <c r="CS15" s="684"/>
      <c r="CT15" s="684"/>
      <c r="CU15" s="684"/>
      <c r="CV15" s="684"/>
      <c r="CW15" s="684"/>
      <c r="CX15" s="684"/>
      <c r="CY15" s="685"/>
      <c r="CZ15" s="686">
        <v>9</v>
      </c>
      <c r="DA15" s="686"/>
      <c r="DB15" s="686"/>
      <c r="DC15" s="686"/>
      <c r="DD15" s="692">
        <v>226929</v>
      </c>
      <c r="DE15" s="684"/>
      <c r="DF15" s="684"/>
      <c r="DG15" s="684"/>
      <c r="DH15" s="684"/>
      <c r="DI15" s="684"/>
      <c r="DJ15" s="684"/>
      <c r="DK15" s="684"/>
      <c r="DL15" s="684"/>
      <c r="DM15" s="684"/>
      <c r="DN15" s="684"/>
      <c r="DO15" s="684"/>
      <c r="DP15" s="685"/>
      <c r="DQ15" s="692">
        <v>1697975</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7199</v>
      </c>
      <c r="S16" s="684"/>
      <c r="T16" s="684"/>
      <c r="U16" s="684"/>
      <c r="V16" s="684"/>
      <c r="W16" s="684"/>
      <c r="X16" s="684"/>
      <c r="Y16" s="685"/>
      <c r="Z16" s="686">
        <v>0</v>
      </c>
      <c r="AA16" s="686"/>
      <c r="AB16" s="686"/>
      <c r="AC16" s="686"/>
      <c r="AD16" s="687">
        <v>7199</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244</v>
      </c>
      <c r="BP16" s="686"/>
      <c r="BQ16" s="686"/>
      <c r="BR16" s="686"/>
      <c r="BS16" s="692" t="s">
        <v>244</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t="s">
        <v>174</v>
      </c>
      <c r="CS16" s="684"/>
      <c r="CT16" s="684"/>
      <c r="CU16" s="684"/>
      <c r="CV16" s="684"/>
      <c r="CW16" s="684"/>
      <c r="CX16" s="684"/>
      <c r="CY16" s="685"/>
      <c r="CZ16" s="686" t="s">
        <v>127</v>
      </c>
      <c r="DA16" s="686"/>
      <c r="DB16" s="686"/>
      <c r="DC16" s="686"/>
      <c r="DD16" s="692" t="s">
        <v>127</v>
      </c>
      <c r="DE16" s="684"/>
      <c r="DF16" s="684"/>
      <c r="DG16" s="684"/>
      <c r="DH16" s="684"/>
      <c r="DI16" s="684"/>
      <c r="DJ16" s="684"/>
      <c r="DK16" s="684"/>
      <c r="DL16" s="684"/>
      <c r="DM16" s="684"/>
      <c r="DN16" s="684"/>
      <c r="DO16" s="684"/>
      <c r="DP16" s="685"/>
      <c r="DQ16" s="692" t="s">
        <v>174</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46484</v>
      </c>
      <c r="S17" s="684"/>
      <c r="T17" s="684"/>
      <c r="U17" s="684"/>
      <c r="V17" s="684"/>
      <c r="W17" s="684"/>
      <c r="X17" s="684"/>
      <c r="Y17" s="685"/>
      <c r="Z17" s="686">
        <v>0.2</v>
      </c>
      <c r="AA17" s="686"/>
      <c r="AB17" s="686"/>
      <c r="AC17" s="686"/>
      <c r="AD17" s="687">
        <v>46484</v>
      </c>
      <c r="AE17" s="687"/>
      <c r="AF17" s="687"/>
      <c r="AG17" s="687"/>
      <c r="AH17" s="687"/>
      <c r="AI17" s="687"/>
      <c r="AJ17" s="687"/>
      <c r="AK17" s="687"/>
      <c r="AL17" s="688">
        <v>0.4</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127</v>
      </c>
      <c r="BP17" s="686"/>
      <c r="BQ17" s="686"/>
      <c r="BR17" s="686"/>
      <c r="BS17" s="692" t="s">
        <v>127</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3571505</v>
      </c>
      <c r="CS17" s="684"/>
      <c r="CT17" s="684"/>
      <c r="CU17" s="684"/>
      <c r="CV17" s="684"/>
      <c r="CW17" s="684"/>
      <c r="CX17" s="684"/>
      <c r="CY17" s="685"/>
      <c r="CZ17" s="686">
        <v>15.6</v>
      </c>
      <c r="DA17" s="686"/>
      <c r="DB17" s="686"/>
      <c r="DC17" s="686"/>
      <c r="DD17" s="692" t="s">
        <v>244</v>
      </c>
      <c r="DE17" s="684"/>
      <c r="DF17" s="684"/>
      <c r="DG17" s="684"/>
      <c r="DH17" s="684"/>
      <c r="DI17" s="684"/>
      <c r="DJ17" s="684"/>
      <c r="DK17" s="684"/>
      <c r="DL17" s="684"/>
      <c r="DM17" s="684"/>
      <c r="DN17" s="684"/>
      <c r="DO17" s="684"/>
      <c r="DP17" s="685"/>
      <c r="DQ17" s="692">
        <v>3146593</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14907</v>
      </c>
      <c r="S18" s="684"/>
      <c r="T18" s="684"/>
      <c r="U18" s="684"/>
      <c r="V18" s="684"/>
      <c r="W18" s="684"/>
      <c r="X18" s="684"/>
      <c r="Y18" s="685"/>
      <c r="Z18" s="686">
        <v>0.1</v>
      </c>
      <c r="AA18" s="686"/>
      <c r="AB18" s="686"/>
      <c r="AC18" s="686"/>
      <c r="AD18" s="687">
        <v>14907</v>
      </c>
      <c r="AE18" s="687"/>
      <c r="AF18" s="687"/>
      <c r="AG18" s="687"/>
      <c r="AH18" s="687"/>
      <c r="AI18" s="687"/>
      <c r="AJ18" s="687"/>
      <c r="AK18" s="687"/>
      <c r="AL18" s="688">
        <v>0.1</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127</v>
      </c>
      <c r="BP18" s="686"/>
      <c r="BQ18" s="686"/>
      <c r="BR18" s="686"/>
      <c r="BS18" s="692" t="s">
        <v>127</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v>10531</v>
      </c>
      <c r="CS18" s="684"/>
      <c r="CT18" s="684"/>
      <c r="CU18" s="684"/>
      <c r="CV18" s="684"/>
      <c r="CW18" s="684"/>
      <c r="CX18" s="684"/>
      <c r="CY18" s="685"/>
      <c r="CZ18" s="686">
        <v>0</v>
      </c>
      <c r="DA18" s="686"/>
      <c r="DB18" s="686"/>
      <c r="DC18" s="686"/>
      <c r="DD18" s="692">
        <v>10531</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3692</v>
      </c>
      <c r="S19" s="684"/>
      <c r="T19" s="684"/>
      <c r="U19" s="684"/>
      <c r="V19" s="684"/>
      <c r="W19" s="684"/>
      <c r="X19" s="684"/>
      <c r="Y19" s="685"/>
      <c r="Z19" s="686">
        <v>0</v>
      </c>
      <c r="AA19" s="686"/>
      <c r="AB19" s="686"/>
      <c r="AC19" s="686"/>
      <c r="AD19" s="687">
        <v>3692</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244548</v>
      </c>
      <c r="BH19" s="684"/>
      <c r="BI19" s="684"/>
      <c r="BJ19" s="684"/>
      <c r="BK19" s="684"/>
      <c r="BL19" s="684"/>
      <c r="BM19" s="684"/>
      <c r="BN19" s="685"/>
      <c r="BO19" s="686">
        <v>5.0999999999999996</v>
      </c>
      <c r="BP19" s="686"/>
      <c r="BQ19" s="686"/>
      <c r="BR19" s="686"/>
      <c r="BS19" s="692" t="s">
        <v>244</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127</v>
      </c>
      <c r="DA19" s="686"/>
      <c r="DB19" s="686"/>
      <c r="DC19" s="686"/>
      <c r="DD19" s="692" t="s">
        <v>127</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1054</v>
      </c>
      <c r="S20" s="684"/>
      <c r="T20" s="684"/>
      <c r="U20" s="684"/>
      <c r="V20" s="684"/>
      <c r="W20" s="684"/>
      <c r="X20" s="684"/>
      <c r="Y20" s="685"/>
      <c r="Z20" s="686">
        <v>0</v>
      </c>
      <c r="AA20" s="686"/>
      <c r="AB20" s="686"/>
      <c r="AC20" s="686"/>
      <c r="AD20" s="687">
        <v>1054</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244548</v>
      </c>
      <c r="BH20" s="684"/>
      <c r="BI20" s="684"/>
      <c r="BJ20" s="684"/>
      <c r="BK20" s="684"/>
      <c r="BL20" s="684"/>
      <c r="BM20" s="684"/>
      <c r="BN20" s="685"/>
      <c r="BO20" s="686">
        <v>5.0999999999999996</v>
      </c>
      <c r="BP20" s="686"/>
      <c r="BQ20" s="686"/>
      <c r="BR20" s="686"/>
      <c r="BS20" s="692" t="s">
        <v>174</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22935709</v>
      </c>
      <c r="CS20" s="684"/>
      <c r="CT20" s="684"/>
      <c r="CU20" s="684"/>
      <c r="CV20" s="684"/>
      <c r="CW20" s="684"/>
      <c r="CX20" s="684"/>
      <c r="CY20" s="685"/>
      <c r="CZ20" s="686">
        <v>100</v>
      </c>
      <c r="DA20" s="686"/>
      <c r="DB20" s="686"/>
      <c r="DC20" s="686"/>
      <c r="DD20" s="692">
        <v>2513130</v>
      </c>
      <c r="DE20" s="684"/>
      <c r="DF20" s="684"/>
      <c r="DG20" s="684"/>
      <c r="DH20" s="684"/>
      <c r="DI20" s="684"/>
      <c r="DJ20" s="684"/>
      <c r="DK20" s="684"/>
      <c r="DL20" s="684"/>
      <c r="DM20" s="684"/>
      <c r="DN20" s="684"/>
      <c r="DO20" s="684"/>
      <c r="DP20" s="685"/>
      <c r="DQ20" s="692">
        <v>13567641</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26831</v>
      </c>
      <c r="S21" s="684"/>
      <c r="T21" s="684"/>
      <c r="U21" s="684"/>
      <c r="V21" s="684"/>
      <c r="W21" s="684"/>
      <c r="X21" s="684"/>
      <c r="Y21" s="685"/>
      <c r="Z21" s="686">
        <v>0.1</v>
      </c>
      <c r="AA21" s="686"/>
      <c r="AB21" s="686"/>
      <c r="AC21" s="686"/>
      <c r="AD21" s="687">
        <v>26831</v>
      </c>
      <c r="AE21" s="687"/>
      <c r="AF21" s="687"/>
      <c r="AG21" s="687"/>
      <c r="AH21" s="687"/>
      <c r="AI21" s="687"/>
      <c r="AJ21" s="687"/>
      <c r="AK21" s="687"/>
      <c r="AL21" s="688">
        <v>0.2</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16854</v>
      </c>
      <c r="BH21" s="684"/>
      <c r="BI21" s="684"/>
      <c r="BJ21" s="684"/>
      <c r="BK21" s="684"/>
      <c r="BL21" s="684"/>
      <c r="BM21" s="684"/>
      <c r="BN21" s="685"/>
      <c r="BO21" s="686">
        <v>0.4</v>
      </c>
      <c r="BP21" s="686"/>
      <c r="BQ21" s="686"/>
      <c r="BR21" s="686"/>
      <c r="BS21" s="692" t="s">
        <v>174</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6571927</v>
      </c>
      <c r="S22" s="684"/>
      <c r="T22" s="684"/>
      <c r="U22" s="684"/>
      <c r="V22" s="684"/>
      <c r="W22" s="684"/>
      <c r="X22" s="684"/>
      <c r="Y22" s="685"/>
      <c r="Z22" s="686">
        <v>28.4</v>
      </c>
      <c r="AA22" s="686"/>
      <c r="AB22" s="686"/>
      <c r="AC22" s="686"/>
      <c r="AD22" s="687">
        <v>5604775</v>
      </c>
      <c r="AE22" s="687"/>
      <c r="AF22" s="687"/>
      <c r="AG22" s="687"/>
      <c r="AH22" s="687"/>
      <c r="AI22" s="687"/>
      <c r="AJ22" s="687"/>
      <c r="AK22" s="687"/>
      <c r="AL22" s="688">
        <v>49.7</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127</v>
      </c>
      <c r="BP22" s="686"/>
      <c r="BQ22" s="686"/>
      <c r="BR22" s="686"/>
      <c r="BS22" s="692" t="s">
        <v>244</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5604775</v>
      </c>
      <c r="S23" s="684"/>
      <c r="T23" s="684"/>
      <c r="U23" s="684"/>
      <c r="V23" s="684"/>
      <c r="W23" s="684"/>
      <c r="X23" s="684"/>
      <c r="Y23" s="685"/>
      <c r="Z23" s="686">
        <v>24.2</v>
      </c>
      <c r="AA23" s="686"/>
      <c r="AB23" s="686"/>
      <c r="AC23" s="686"/>
      <c r="AD23" s="687">
        <v>5604775</v>
      </c>
      <c r="AE23" s="687"/>
      <c r="AF23" s="687"/>
      <c r="AG23" s="687"/>
      <c r="AH23" s="687"/>
      <c r="AI23" s="687"/>
      <c r="AJ23" s="687"/>
      <c r="AK23" s="687"/>
      <c r="AL23" s="688">
        <v>49.7</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227694</v>
      </c>
      <c r="BH23" s="684"/>
      <c r="BI23" s="684"/>
      <c r="BJ23" s="684"/>
      <c r="BK23" s="684"/>
      <c r="BL23" s="684"/>
      <c r="BM23" s="684"/>
      <c r="BN23" s="685"/>
      <c r="BO23" s="686">
        <v>4.8</v>
      </c>
      <c r="BP23" s="686"/>
      <c r="BQ23" s="686"/>
      <c r="BR23" s="686"/>
      <c r="BS23" s="692" t="s">
        <v>127</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6" t="s">
        <v>287</v>
      </c>
      <c r="DM23" s="717"/>
      <c r="DN23" s="717"/>
      <c r="DO23" s="717"/>
      <c r="DP23" s="717"/>
      <c r="DQ23" s="717"/>
      <c r="DR23" s="717"/>
      <c r="DS23" s="717"/>
      <c r="DT23" s="717"/>
      <c r="DU23" s="717"/>
      <c r="DV23" s="718"/>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967152</v>
      </c>
      <c r="S24" s="684"/>
      <c r="T24" s="684"/>
      <c r="U24" s="684"/>
      <c r="V24" s="684"/>
      <c r="W24" s="684"/>
      <c r="X24" s="684"/>
      <c r="Y24" s="685"/>
      <c r="Z24" s="686">
        <v>4.2</v>
      </c>
      <c r="AA24" s="686"/>
      <c r="AB24" s="686"/>
      <c r="AC24" s="686"/>
      <c r="AD24" s="687" t="s">
        <v>174</v>
      </c>
      <c r="AE24" s="687"/>
      <c r="AF24" s="687"/>
      <c r="AG24" s="687"/>
      <c r="AH24" s="687"/>
      <c r="AI24" s="687"/>
      <c r="AJ24" s="687"/>
      <c r="AK24" s="687"/>
      <c r="AL24" s="688" t="s">
        <v>127</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174</v>
      </c>
      <c r="BP24" s="686"/>
      <c r="BQ24" s="686"/>
      <c r="BR24" s="686"/>
      <c r="BS24" s="692" t="s">
        <v>244</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10066790</v>
      </c>
      <c r="CS24" s="673"/>
      <c r="CT24" s="673"/>
      <c r="CU24" s="673"/>
      <c r="CV24" s="673"/>
      <c r="CW24" s="673"/>
      <c r="CX24" s="673"/>
      <c r="CY24" s="674"/>
      <c r="CZ24" s="677">
        <v>43.9</v>
      </c>
      <c r="DA24" s="678"/>
      <c r="DB24" s="678"/>
      <c r="DC24" s="697"/>
      <c r="DD24" s="719">
        <v>6708763</v>
      </c>
      <c r="DE24" s="673"/>
      <c r="DF24" s="673"/>
      <c r="DG24" s="673"/>
      <c r="DH24" s="673"/>
      <c r="DI24" s="673"/>
      <c r="DJ24" s="673"/>
      <c r="DK24" s="674"/>
      <c r="DL24" s="719">
        <v>6654174</v>
      </c>
      <c r="DM24" s="673"/>
      <c r="DN24" s="673"/>
      <c r="DO24" s="673"/>
      <c r="DP24" s="673"/>
      <c r="DQ24" s="673"/>
      <c r="DR24" s="673"/>
      <c r="DS24" s="673"/>
      <c r="DT24" s="673"/>
      <c r="DU24" s="673"/>
      <c r="DV24" s="674"/>
      <c r="DW24" s="677">
        <v>56.7</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127</v>
      </c>
      <c r="S25" s="684"/>
      <c r="T25" s="684"/>
      <c r="U25" s="684"/>
      <c r="V25" s="684"/>
      <c r="W25" s="684"/>
      <c r="X25" s="684"/>
      <c r="Y25" s="685"/>
      <c r="Z25" s="686" t="s">
        <v>174</v>
      </c>
      <c r="AA25" s="686"/>
      <c r="AB25" s="686"/>
      <c r="AC25" s="686"/>
      <c r="AD25" s="687" t="s">
        <v>127</v>
      </c>
      <c r="AE25" s="687"/>
      <c r="AF25" s="687"/>
      <c r="AG25" s="687"/>
      <c r="AH25" s="687"/>
      <c r="AI25" s="687"/>
      <c r="AJ25" s="687"/>
      <c r="AK25" s="687"/>
      <c r="AL25" s="688" t="s">
        <v>127</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174</v>
      </c>
      <c r="BP25" s="686"/>
      <c r="BQ25" s="686"/>
      <c r="BR25" s="686"/>
      <c r="BS25" s="692" t="s">
        <v>174</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2482491</v>
      </c>
      <c r="CS25" s="708"/>
      <c r="CT25" s="708"/>
      <c r="CU25" s="708"/>
      <c r="CV25" s="708"/>
      <c r="CW25" s="708"/>
      <c r="CX25" s="708"/>
      <c r="CY25" s="709"/>
      <c r="CZ25" s="688">
        <v>10.8</v>
      </c>
      <c r="DA25" s="720"/>
      <c r="DB25" s="720"/>
      <c r="DC25" s="722"/>
      <c r="DD25" s="692">
        <v>2307620</v>
      </c>
      <c r="DE25" s="708"/>
      <c r="DF25" s="708"/>
      <c r="DG25" s="708"/>
      <c r="DH25" s="708"/>
      <c r="DI25" s="708"/>
      <c r="DJ25" s="708"/>
      <c r="DK25" s="709"/>
      <c r="DL25" s="692">
        <v>2256389</v>
      </c>
      <c r="DM25" s="708"/>
      <c r="DN25" s="708"/>
      <c r="DO25" s="708"/>
      <c r="DP25" s="708"/>
      <c r="DQ25" s="708"/>
      <c r="DR25" s="708"/>
      <c r="DS25" s="708"/>
      <c r="DT25" s="708"/>
      <c r="DU25" s="708"/>
      <c r="DV25" s="709"/>
      <c r="DW25" s="688">
        <v>19.2</v>
      </c>
      <c r="DX25" s="720"/>
      <c r="DY25" s="720"/>
      <c r="DZ25" s="720"/>
      <c r="EA25" s="720"/>
      <c r="EB25" s="720"/>
      <c r="EC25" s="721"/>
    </row>
    <row r="26" spans="2:133" ht="11.25" customHeight="1" x14ac:dyDescent="0.15">
      <c r="B26" s="680" t="s">
        <v>295</v>
      </c>
      <c r="C26" s="681"/>
      <c r="D26" s="681"/>
      <c r="E26" s="681"/>
      <c r="F26" s="681"/>
      <c r="G26" s="681"/>
      <c r="H26" s="681"/>
      <c r="I26" s="681"/>
      <c r="J26" s="681"/>
      <c r="K26" s="681"/>
      <c r="L26" s="681"/>
      <c r="M26" s="681"/>
      <c r="N26" s="681"/>
      <c r="O26" s="681"/>
      <c r="P26" s="681"/>
      <c r="Q26" s="682"/>
      <c r="R26" s="683">
        <v>12430931</v>
      </c>
      <c r="S26" s="684"/>
      <c r="T26" s="684"/>
      <c r="U26" s="684"/>
      <c r="V26" s="684"/>
      <c r="W26" s="684"/>
      <c r="X26" s="684"/>
      <c r="Y26" s="685"/>
      <c r="Z26" s="686">
        <v>53.7</v>
      </c>
      <c r="AA26" s="686"/>
      <c r="AB26" s="686"/>
      <c r="AC26" s="686"/>
      <c r="AD26" s="687">
        <v>11236085</v>
      </c>
      <c r="AE26" s="687"/>
      <c r="AF26" s="687"/>
      <c r="AG26" s="687"/>
      <c r="AH26" s="687"/>
      <c r="AI26" s="687"/>
      <c r="AJ26" s="687"/>
      <c r="AK26" s="687"/>
      <c r="AL26" s="688">
        <v>99.7</v>
      </c>
      <c r="AM26" s="689"/>
      <c r="AN26" s="689"/>
      <c r="AO26" s="690"/>
      <c r="AP26" s="702" t="s">
        <v>296</v>
      </c>
      <c r="AQ26" s="723"/>
      <c r="AR26" s="723"/>
      <c r="AS26" s="723"/>
      <c r="AT26" s="723"/>
      <c r="AU26" s="723"/>
      <c r="AV26" s="723"/>
      <c r="AW26" s="723"/>
      <c r="AX26" s="723"/>
      <c r="AY26" s="723"/>
      <c r="AZ26" s="723"/>
      <c r="BA26" s="723"/>
      <c r="BB26" s="723"/>
      <c r="BC26" s="723"/>
      <c r="BD26" s="723"/>
      <c r="BE26" s="723"/>
      <c r="BF26" s="704"/>
      <c r="BG26" s="683" t="s">
        <v>127</v>
      </c>
      <c r="BH26" s="684"/>
      <c r="BI26" s="684"/>
      <c r="BJ26" s="684"/>
      <c r="BK26" s="684"/>
      <c r="BL26" s="684"/>
      <c r="BM26" s="684"/>
      <c r="BN26" s="685"/>
      <c r="BO26" s="686" t="s">
        <v>244</v>
      </c>
      <c r="BP26" s="686"/>
      <c r="BQ26" s="686"/>
      <c r="BR26" s="686"/>
      <c r="BS26" s="692" t="s">
        <v>127</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1702429</v>
      </c>
      <c r="CS26" s="684"/>
      <c r="CT26" s="684"/>
      <c r="CU26" s="684"/>
      <c r="CV26" s="684"/>
      <c r="CW26" s="684"/>
      <c r="CX26" s="684"/>
      <c r="CY26" s="685"/>
      <c r="CZ26" s="688">
        <v>7.4</v>
      </c>
      <c r="DA26" s="720"/>
      <c r="DB26" s="720"/>
      <c r="DC26" s="722"/>
      <c r="DD26" s="692">
        <v>1560089</v>
      </c>
      <c r="DE26" s="684"/>
      <c r="DF26" s="684"/>
      <c r="DG26" s="684"/>
      <c r="DH26" s="684"/>
      <c r="DI26" s="684"/>
      <c r="DJ26" s="684"/>
      <c r="DK26" s="685"/>
      <c r="DL26" s="692" t="s">
        <v>127</v>
      </c>
      <c r="DM26" s="684"/>
      <c r="DN26" s="684"/>
      <c r="DO26" s="684"/>
      <c r="DP26" s="684"/>
      <c r="DQ26" s="684"/>
      <c r="DR26" s="684"/>
      <c r="DS26" s="684"/>
      <c r="DT26" s="684"/>
      <c r="DU26" s="684"/>
      <c r="DV26" s="685"/>
      <c r="DW26" s="688" t="s">
        <v>127</v>
      </c>
      <c r="DX26" s="720"/>
      <c r="DY26" s="720"/>
      <c r="DZ26" s="720"/>
      <c r="EA26" s="720"/>
      <c r="EB26" s="720"/>
      <c r="EC26" s="721"/>
    </row>
    <row r="27" spans="2:133" ht="11.25" customHeight="1" x14ac:dyDescent="0.15">
      <c r="B27" s="680" t="s">
        <v>298</v>
      </c>
      <c r="C27" s="681"/>
      <c r="D27" s="681"/>
      <c r="E27" s="681"/>
      <c r="F27" s="681"/>
      <c r="G27" s="681"/>
      <c r="H27" s="681"/>
      <c r="I27" s="681"/>
      <c r="J27" s="681"/>
      <c r="K27" s="681"/>
      <c r="L27" s="681"/>
      <c r="M27" s="681"/>
      <c r="N27" s="681"/>
      <c r="O27" s="681"/>
      <c r="P27" s="681"/>
      <c r="Q27" s="682"/>
      <c r="R27" s="683">
        <v>3765</v>
      </c>
      <c r="S27" s="684"/>
      <c r="T27" s="684"/>
      <c r="U27" s="684"/>
      <c r="V27" s="684"/>
      <c r="W27" s="684"/>
      <c r="X27" s="684"/>
      <c r="Y27" s="685"/>
      <c r="Z27" s="686">
        <v>0</v>
      </c>
      <c r="AA27" s="686"/>
      <c r="AB27" s="686"/>
      <c r="AC27" s="686"/>
      <c r="AD27" s="687">
        <v>3765</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4758447</v>
      </c>
      <c r="BH27" s="684"/>
      <c r="BI27" s="684"/>
      <c r="BJ27" s="684"/>
      <c r="BK27" s="684"/>
      <c r="BL27" s="684"/>
      <c r="BM27" s="684"/>
      <c r="BN27" s="685"/>
      <c r="BO27" s="686">
        <v>100</v>
      </c>
      <c r="BP27" s="686"/>
      <c r="BQ27" s="686"/>
      <c r="BR27" s="686"/>
      <c r="BS27" s="692">
        <v>50904</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4012794</v>
      </c>
      <c r="CS27" s="708"/>
      <c r="CT27" s="708"/>
      <c r="CU27" s="708"/>
      <c r="CV27" s="708"/>
      <c r="CW27" s="708"/>
      <c r="CX27" s="708"/>
      <c r="CY27" s="709"/>
      <c r="CZ27" s="688">
        <v>17.5</v>
      </c>
      <c r="DA27" s="720"/>
      <c r="DB27" s="720"/>
      <c r="DC27" s="722"/>
      <c r="DD27" s="692">
        <v>1254550</v>
      </c>
      <c r="DE27" s="708"/>
      <c r="DF27" s="708"/>
      <c r="DG27" s="708"/>
      <c r="DH27" s="708"/>
      <c r="DI27" s="708"/>
      <c r="DJ27" s="708"/>
      <c r="DK27" s="709"/>
      <c r="DL27" s="692">
        <v>1251192</v>
      </c>
      <c r="DM27" s="708"/>
      <c r="DN27" s="708"/>
      <c r="DO27" s="708"/>
      <c r="DP27" s="708"/>
      <c r="DQ27" s="708"/>
      <c r="DR27" s="708"/>
      <c r="DS27" s="708"/>
      <c r="DT27" s="708"/>
      <c r="DU27" s="708"/>
      <c r="DV27" s="709"/>
      <c r="DW27" s="688">
        <v>10.7</v>
      </c>
      <c r="DX27" s="720"/>
      <c r="DY27" s="720"/>
      <c r="DZ27" s="720"/>
      <c r="EA27" s="720"/>
      <c r="EB27" s="720"/>
      <c r="EC27" s="721"/>
    </row>
    <row r="28" spans="2:133" ht="11.25" customHeight="1" x14ac:dyDescent="0.15">
      <c r="B28" s="680" t="s">
        <v>301</v>
      </c>
      <c r="C28" s="681"/>
      <c r="D28" s="681"/>
      <c r="E28" s="681"/>
      <c r="F28" s="681"/>
      <c r="G28" s="681"/>
      <c r="H28" s="681"/>
      <c r="I28" s="681"/>
      <c r="J28" s="681"/>
      <c r="K28" s="681"/>
      <c r="L28" s="681"/>
      <c r="M28" s="681"/>
      <c r="N28" s="681"/>
      <c r="O28" s="681"/>
      <c r="P28" s="681"/>
      <c r="Q28" s="682"/>
      <c r="R28" s="683">
        <v>148062</v>
      </c>
      <c r="S28" s="684"/>
      <c r="T28" s="684"/>
      <c r="U28" s="684"/>
      <c r="V28" s="684"/>
      <c r="W28" s="684"/>
      <c r="X28" s="684"/>
      <c r="Y28" s="685"/>
      <c r="Z28" s="686">
        <v>0.6</v>
      </c>
      <c r="AA28" s="686"/>
      <c r="AB28" s="686"/>
      <c r="AC28" s="686"/>
      <c r="AD28" s="687" t="s">
        <v>244</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3571505</v>
      </c>
      <c r="CS28" s="684"/>
      <c r="CT28" s="684"/>
      <c r="CU28" s="684"/>
      <c r="CV28" s="684"/>
      <c r="CW28" s="684"/>
      <c r="CX28" s="684"/>
      <c r="CY28" s="685"/>
      <c r="CZ28" s="688">
        <v>15.6</v>
      </c>
      <c r="DA28" s="720"/>
      <c r="DB28" s="720"/>
      <c r="DC28" s="722"/>
      <c r="DD28" s="692">
        <v>3146593</v>
      </c>
      <c r="DE28" s="684"/>
      <c r="DF28" s="684"/>
      <c r="DG28" s="684"/>
      <c r="DH28" s="684"/>
      <c r="DI28" s="684"/>
      <c r="DJ28" s="684"/>
      <c r="DK28" s="685"/>
      <c r="DL28" s="692">
        <v>3146593</v>
      </c>
      <c r="DM28" s="684"/>
      <c r="DN28" s="684"/>
      <c r="DO28" s="684"/>
      <c r="DP28" s="684"/>
      <c r="DQ28" s="684"/>
      <c r="DR28" s="684"/>
      <c r="DS28" s="684"/>
      <c r="DT28" s="684"/>
      <c r="DU28" s="684"/>
      <c r="DV28" s="685"/>
      <c r="DW28" s="688">
        <v>26.8</v>
      </c>
      <c r="DX28" s="720"/>
      <c r="DY28" s="720"/>
      <c r="DZ28" s="720"/>
      <c r="EA28" s="720"/>
      <c r="EB28" s="720"/>
      <c r="EC28" s="721"/>
    </row>
    <row r="29" spans="2:133" ht="11.25" customHeight="1" x14ac:dyDescent="0.15">
      <c r="B29" s="680" t="s">
        <v>303</v>
      </c>
      <c r="C29" s="681"/>
      <c r="D29" s="681"/>
      <c r="E29" s="681"/>
      <c r="F29" s="681"/>
      <c r="G29" s="681"/>
      <c r="H29" s="681"/>
      <c r="I29" s="681"/>
      <c r="J29" s="681"/>
      <c r="K29" s="681"/>
      <c r="L29" s="681"/>
      <c r="M29" s="681"/>
      <c r="N29" s="681"/>
      <c r="O29" s="681"/>
      <c r="P29" s="681"/>
      <c r="Q29" s="682"/>
      <c r="R29" s="683">
        <v>569813</v>
      </c>
      <c r="S29" s="684"/>
      <c r="T29" s="684"/>
      <c r="U29" s="684"/>
      <c r="V29" s="684"/>
      <c r="W29" s="684"/>
      <c r="X29" s="684"/>
      <c r="Y29" s="685"/>
      <c r="Z29" s="686">
        <v>2.5</v>
      </c>
      <c r="AA29" s="686"/>
      <c r="AB29" s="686"/>
      <c r="AC29" s="686"/>
      <c r="AD29" s="687">
        <v>17332</v>
      </c>
      <c r="AE29" s="687"/>
      <c r="AF29" s="687"/>
      <c r="AG29" s="687"/>
      <c r="AH29" s="687"/>
      <c r="AI29" s="687"/>
      <c r="AJ29" s="687"/>
      <c r="AK29" s="687"/>
      <c r="AL29" s="688">
        <v>0.2</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304</v>
      </c>
      <c r="CE29" s="730"/>
      <c r="CF29" s="698" t="s">
        <v>305</v>
      </c>
      <c r="CG29" s="699"/>
      <c r="CH29" s="699"/>
      <c r="CI29" s="699"/>
      <c r="CJ29" s="699"/>
      <c r="CK29" s="699"/>
      <c r="CL29" s="699"/>
      <c r="CM29" s="699"/>
      <c r="CN29" s="699"/>
      <c r="CO29" s="699"/>
      <c r="CP29" s="699"/>
      <c r="CQ29" s="700"/>
      <c r="CR29" s="683">
        <v>3571501</v>
      </c>
      <c r="CS29" s="708"/>
      <c r="CT29" s="708"/>
      <c r="CU29" s="708"/>
      <c r="CV29" s="708"/>
      <c r="CW29" s="708"/>
      <c r="CX29" s="708"/>
      <c r="CY29" s="709"/>
      <c r="CZ29" s="688">
        <v>15.6</v>
      </c>
      <c r="DA29" s="720"/>
      <c r="DB29" s="720"/>
      <c r="DC29" s="722"/>
      <c r="DD29" s="692">
        <v>3146589</v>
      </c>
      <c r="DE29" s="708"/>
      <c r="DF29" s="708"/>
      <c r="DG29" s="708"/>
      <c r="DH29" s="708"/>
      <c r="DI29" s="708"/>
      <c r="DJ29" s="708"/>
      <c r="DK29" s="709"/>
      <c r="DL29" s="692">
        <v>3146589</v>
      </c>
      <c r="DM29" s="708"/>
      <c r="DN29" s="708"/>
      <c r="DO29" s="708"/>
      <c r="DP29" s="708"/>
      <c r="DQ29" s="708"/>
      <c r="DR29" s="708"/>
      <c r="DS29" s="708"/>
      <c r="DT29" s="708"/>
      <c r="DU29" s="708"/>
      <c r="DV29" s="709"/>
      <c r="DW29" s="688">
        <v>26.8</v>
      </c>
      <c r="DX29" s="720"/>
      <c r="DY29" s="720"/>
      <c r="DZ29" s="720"/>
      <c r="EA29" s="720"/>
      <c r="EB29" s="720"/>
      <c r="EC29" s="721"/>
    </row>
    <row r="30" spans="2:133" ht="11.25" customHeight="1" x14ac:dyDescent="0.15">
      <c r="B30" s="680" t="s">
        <v>306</v>
      </c>
      <c r="C30" s="681"/>
      <c r="D30" s="681"/>
      <c r="E30" s="681"/>
      <c r="F30" s="681"/>
      <c r="G30" s="681"/>
      <c r="H30" s="681"/>
      <c r="I30" s="681"/>
      <c r="J30" s="681"/>
      <c r="K30" s="681"/>
      <c r="L30" s="681"/>
      <c r="M30" s="681"/>
      <c r="N30" s="681"/>
      <c r="O30" s="681"/>
      <c r="P30" s="681"/>
      <c r="Q30" s="682"/>
      <c r="R30" s="683">
        <v>159183</v>
      </c>
      <c r="S30" s="684"/>
      <c r="T30" s="684"/>
      <c r="U30" s="684"/>
      <c r="V30" s="684"/>
      <c r="W30" s="684"/>
      <c r="X30" s="684"/>
      <c r="Y30" s="685"/>
      <c r="Z30" s="686">
        <v>0.7</v>
      </c>
      <c r="AA30" s="686"/>
      <c r="AB30" s="686"/>
      <c r="AC30" s="686"/>
      <c r="AD30" s="687" t="s">
        <v>244</v>
      </c>
      <c r="AE30" s="687"/>
      <c r="AF30" s="687"/>
      <c r="AG30" s="687"/>
      <c r="AH30" s="687"/>
      <c r="AI30" s="687"/>
      <c r="AJ30" s="687"/>
      <c r="AK30" s="687"/>
      <c r="AL30" s="688" t="s">
        <v>244</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27"/>
      <c r="BI30" s="727"/>
      <c r="BJ30" s="727"/>
      <c r="BK30" s="727"/>
      <c r="BL30" s="727"/>
      <c r="BM30" s="727"/>
      <c r="BN30" s="727"/>
      <c r="BO30" s="727"/>
      <c r="BP30" s="727"/>
      <c r="BQ30" s="728"/>
      <c r="BR30" s="662" t="s">
        <v>308</v>
      </c>
      <c r="BS30" s="727"/>
      <c r="BT30" s="727"/>
      <c r="BU30" s="727"/>
      <c r="BV30" s="727"/>
      <c r="BW30" s="727"/>
      <c r="BX30" s="727"/>
      <c r="BY30" s="727"/>
      <c r="BZ30" s="727"/>
      <c r="CA30" s="727"/>
      <c r="CB30" s="728"/>
      <c r="CD30" s="731"/>
      <c r="CE30" s="732"/>
      <c r="CF30" s="698" t="s">
        <v>309</v>
      </c>
      <c r="CG30" s="699"/>
      <c r="CH30" s="699"/>
      <c r="CI30" s="699"/>
      <c r="CJ30" s="699"/>
      <c r="CK30" s="699"/>
      <c r="CL30" s="699"/>
      <c r="CM30" s="699"/>
      <c r="CN30" s="699"/>
      <c r="CO30" s="699"/>
      <c r="CP30" s="699"/>
      <c r="CQ30" s="700"/>
      <c r="CR30" s="683">
        <v>3328133</v>
      </c>
      <c r="CS30" s="684"/>
      <c r="CT30" s="684"/>
      <c r="CU30" s="684"/>
      <c r="CV30" s="684"/>
      <c r="CW30" s="684"/>
      <c r="CX30" s="684"/>
      <c r="CY30" s="685"/>
      <c r="CZ30" s="688">
        <v>14.5</v>
      </c>
      <c r="DA30" s="720"/>
      <c r="DB30" s="720"/>
      <c r="DC30" s="722"/>
      <c r="DD30" s="692">
        <v>2929655</v>
      </c>
      <c r="DE30" s="684"/>
      <c r="DF30" s="684"/>
      <c r="DG30" s="684"/>
      <c r="DH30" s="684"/>
      <c r="DI30" s="684"/>
      <c r="DJ30" s="684"/>
      <c r="DK30" s="685"/>
      <c r="DL30" s="692">
        <v>2929655</v>
      </c>
      <c r="DM30" s="684"/>
      <c r="DN30" s="684"/>
      <c r="DO30" s="684"/>
      <c r="DP30" s="684"/>
      <c r="DQ30" s="684"/>
      <c r="DR30" s="684"/>
      <c r="DS30" s="684"/>
      <c r="DT30" s="684"/>
      <c r="DU30" s="684"/>
      <c r="DV30" s="685"/>
      <c r="DW30" s="688">
        <v>25</v>
      </c>
      <c r="DX30" s="720"/>
      <c r="DY30" s="720"/>
      <c r="DZ30" s="720"/>
      <c r="EA30" s="720"/>
      <c r="EB30" s="720"/>
      <c r="EC30" s="721"/>
    </row>
    <row r="31" spans="2:133" ht="11.25" customHeight="1" x14ac:dyDescent="0.15">
      <c r="B31" s="680" t="s">
        <v>310</v>
      </c>
      <c r="C31" s="681"/>
      <c r="D31" s="681"/>
      <c r="E31" s="681"/>
      <c r="F31" s="681"/>
      <c r="G31" s="681"/>
      <c r="H31" s="681"/>
      <c r="I31" s="681"/>
      <c r="J31" s="681"/>
      <c r="K31" s="681"/>
      <c r="L31" s="681"/>
      <c r="M31" s="681"/>
      <c r="N31" s="681"/>
      <c r="O31" s="681"/>
      <c r="P31" s="681"/>
      <c r="Q31" s="682"/>
      <c r="R31" s="683">
        <v>2557425</v>
      </c>
      <c r="S31" s="684"/>
      <c r="T31" s="684"/>
      <c r="U31" s="684"/>
      <c r="V31" s="684"/>
      <c r="W31" s="684"/>
      <c r="X31" s="684"/>
      <c r="Y31" s="685"/>
      <c r="Z31" s="686">
        <v>11</v>
      </c>
      <c r="AA31" s="686"/>
      <c r="AB31" s="686"/>
      <c r="AC31" s="686"/>
      <c r="AD31" s="687" t="s">
        <v>127</v>
      </c>
      <c r="AE31" s="687"/>
      <c r="AF31" s="687"/>
      <c r="AG31" s="687"/>
      <c r="AH31" s="687"/>
      <c r="AI31" s="687"/>
      <c r="AJ31" s="687"/>
      <c r="AK31" s="687"/>
      <c r="AL31" s="688" t="s">
        <v>127</v>
      </c>
      <c r="AM31" s="689"/>
      <c r="AN31" s="689"/>
      <c r="AO31" s="690"/>
      <c r="AP31" s="740" t="s">
        <v>311</v>
      </c>
      <c r="AQ31" s="741"/>
      <c r="AR31" s="741"/>
      <c r="AS31" s="741"/>
      <c r="AT31" s="746" t="s">
        <v>312</v>
      </c>
      <c r="AU31" s="231"/>
      <c r="AV31" s="231"/>
      <c r="AW31" s="231"/>
      <c r="AX31" s="669" t="s">
        <v>186</v>
      </c>
      <c r="AY31" s="670"/>
      <c r="AZ31" s="670"/>
      <c r="BA31" s="670"/>
      <c r="BB31" s="670"/>
      <c r="BC31" s="670"/>
      <c r="BD31" s="670"/>
      <c r="BE31" s="670"/>
      <c r="BF31" s="671"/>
      <c r="BG31" s="739">
        <v>98.7</v>
      </c>
      <c r="BH31" s="735"/>
      <c r="BI31" s="735"/>
      <c r="BJ31" s="735"/>
      <c r="BK31" s="735"/>
      <c r="BL31" s="735"/>
      <c r="BM31" s="678">
        <v>94.6</v>
      </c>
      <c r="BN31" s="735"/>
      <c r="BO31" s="735"/>
      <c r="BP31" s="735"/>
      <c r="BQ31" s="736"/>
      <c r="BR31" s="739">
        <v>99</v>
      </c>
      <c r="BS31" s="735"/>
      <c r="BT31" s="735"/>
      <c r="BU31" s="735"/>
      <c r="BV31" s="735"/>
      <c r="BW31" s="735"/>
      <c r="BX31" s="678">
        <v>94.7</v>
      </c>
      <c r="BY31" s="735"/>
      <c r="BZ31" s="735"/>
      <c r="CA31" s="735"/>
      <c r="CB31" s="736"/>
      <c r="CD31" s="731"/>
      <c r="CE31" s="732"/>
      <c r="CF31" s="698" t="s">
        <v>313</v>
      </c>
      <c r="CG31" s="699"/>
      <c r="CH31" s="699"/>
      <c r="CI31" s="699"/>
      <c r="CJ31" s="699"/>
      <c r="CK31" s="699"/>
      <c r="CL31" s="699"/>
      <c r="CM31" s="699"/>
      <c r="CN31" s="699"/>
      <c r="CO31" s="699"/>
      <c r="CP31" s="699"/>
      <c r="CQ31" s="700"/>
      <c r="CR31" s="683">
        <v>243368</v>
      </c>
      <c r="CS31" s="708"/>
      <c r="CT31" s="708"/>
      <c r="CU31" s="708"/>
      <c r="CV31" s="708"/>
      <c r="CW31" s="708"/>
      <c r="CX31" s="708"/>
      <c r="CY31" s="709"/>
      <c r="CZ31" s="688">
        <v>1.1000000000000001</v>
      </c>
      <c r="DA31" s="720"/>
      <c r="DB31" s="720"/>
      <c r="DC31" s="722"/>
      <c r="DD31" s="692">
        <v>216934</v>
      </c>
      <c r="DE31" s="708"/>
      <c r="DF31" s="708"/>
      <c r="DG31" s="708"/>
      <c r="DH31" s="708"/>
      <c r="DI31" s="708"/>
      <c r="DJ31" s="708"/>
      <c r="DK31" s="709"/>
      <c r="DL31" s="692">
        <v>216934</v>
      </c>
      <c r="DM31" s="708"/>
      <c r="DN31" s="708"/>
      <c r="DO31" s="708"/>
      <c r="DP31" s="708"/>
      <c r="DQ31" s="708"/>
      <c r="DR31" s="708"/>
      <c r="DS31" s="708"/>
      <c r="DT31" s="708"/>
      <c r="DU31" s="708"/>
      <c r="DV31" s="709"/>
      <c r="DW31" s="688">
        <v>1.8</v>
      </c>
      <c r="DX31" s="720"/>
      <c r="DY31" s="720"/>
      <c r="DZ31" s="720"/>
      <c r="EA31" s="720"/>
      <c r="EB31" s="720"/>
      <c r="EC31" s="721"/>
    </row>
    <row r="32" spans="2:133" ht="11.25" customHeight="1" x14ac:dyDescent="0.15">
      <c r="B32" s="750" t="s">
        <v>314</v>
      </c>
      <c r="C32" s="751"/>
      <c r="D32" s="751"/>
      <c r="E32" s="751"/>
      <c r="F32" s="751"/>
      <c r="G32" s="751"/>
      <c r="H32" s="751"/>
      <c r="I32" s="751"/>
      <c r="J32" s="751"/>
      <c r="K32" s="751"/>
      <c r="L32" s="751"/>
      <c r="M32" s="751"/>
      <c r="N32" s="751"/>
      <c r="O32" s="751"/>
      <c r="P32" s="751"/>
      <c r="Q32" s="752"/>
      <c r="R32" s="683">
        <v>10757</v>
      </c>
      <c r="S32" s="684"/>
      <c r="T32" s="684"/>
      <c r="U32" s="684"/>
      <c r="V32" s="684"/>
      <c r="W32" s="684"/>
      <c r="X32" s="684"/>
      <c r="Y32" s="685"/>
      <c r="Z32" s="686">
        <v>0</v>
      </c>
      <c r="AA32" s="686"/>
      <c r="AB32" s="686"/>
      <c r="AC32" s="686"/>
      <c r="AD32" s="687">
        <v>10757</v>
      </c>
      <c r="AE32" s="687"/>
      <c r="AF32" s="687"/>
      <c r="AG32" s="687"/>
      <c r="AH32" s="687"/>
      <c r="AI32" s="687"/>
      <c r="AJ32" s="687"/>
      <c r="AK32" s="687"/>
      <c r="AL32" s="688">
        <v>0.1</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49">
        <v>98.6</v>
      </c>
      <c r="BH32" s="708"/>
      <c r="BI32" s="708"/>
      <c r="BJ32" s="708"/>
      <c r="BK32" s="708"/>
      <c r="BL32" s="708"/>
      <c r="BM32" s="689">
        <v>96</v>
      </c>
      <c r="BN32" s="737"/>
      <c r="BO32" s="737"/>
      <c r="BP32" s="737"/>
      <c r="BQ32" s="738"/>
      <c r="BR32" s="749">
        <v>99.1</v>
      </c>
      <c r="BS32" s="708"/>
      <c r="BT32" s="708"/>
      <c r="BU32" s="708"/>
      <c r="BV32" s="708"/>
      <c r="BW32" s="708"/>
      <c r="BX32" s="689">
        <v>96.5</v>
      </c>
      <c r="BY32" s="737"/>
      <c r="BZ32" s="737"/>
      <c r="CA32" s="737"/>
      <c r="CB32" s="738"/>
      <c r="CD32" s="733"/>
      <c r="CE32" s="734"/>
      <c r="CF32" s="698" t="s">
        <v>317</v>
      </c>
      <c r="CG32" s="699"/>
      <c r="CH32" s="699"/>
      <c r="CI32" s="699"/>
      <c r="CJ32" s="699"/>
      <c r="CK32" s="699"/>
      <c r="CL32" s="699"/>
      <c r="CM32" s="699"/>
      <c r="CN32" s="699"/>
      <c r="CO32" s="699"/>
      <c r="CP32" s="699"/>
      <c r="CQ32" s="700"/>
      <c r="CR32" s="683">
        <v>4</v>
      </c>
      <c r="CS32" s="684"/>
      <c r="CT32" s="684"/>
      <c r="CU32" s="684"/>
      <c r="CV32" s="684"/>
      <c r="CW32" s="684"/>
      <c r="CX32" s="684"/>
      <c r="CY32" s="685"/>
      <c r="CZ32" s="688">
        <v>0</v>
      </c>
      <c r="DA32" s="720"/>
      <c r="DB32" s="720"/>
      <c r="DC32" s="722"/>
      <c r="DD32" s="692">
        <v>4</v>
      </c>
      <c r="DE32" s="684"/>
      <c r="DF32" s="684"/>
      <c r="DG32" s="684"/>
      <c r="DH32" s="684"/>
      <c r="DI32" s="684"/>
      <c r="DJ32" s="684"/>
      <c r="DK32" s="685"/>
      <c r="DL32" s="692">
        <v>4</v>
      </c>
      <c r="DM32" s="684"/>
      <c r="DN32" s="684"/>
      <c r="DO32" s="684"/>
      <c r="DP32" s="684"/>
      <c r="DQ32" s="684"/>
      <c r="DR32" s="684"/>
      <c r="DS32" s="684"/>
      <c r="DT32" s="684"/>
      <c r="DU32" s="684"/>
      <c r="DV32" s="685"/>
      <c r="DW32" s="688">
        <v>0</v>
      </c>
      <c r="DX32" s="720"/>
      <c r="DY32" s="720"/>
      <c r="DZ32" s="720"/>
      <c r="EA32" s="720"/>
      <c r="EB32" s="720"/>
      <c r="EC32" s="721"/>
    </row>
    <row r="33" spans="2:133" ht="11.25" customHeight="1" x14ac:dyDescent="0.15">
      <c r="B33" s="680" t="s">
        <v>318</v>
      </c>
      <c r="C33" s="681"/>
      <c r="D33" s="681"/>
      <c r="E33" s="681"/>
      <c r="F33" s="681"/>
      <c r="G33" s="681"/>
      <c r="H33" s="681"/>
      <c r="I33" s="681"/>
      <c r="J33" s="681"/>
      <c r="K33" s="681"/>
      <c r="L33" s="681"/>
      <c r="M33" s="681"/>
      <c r="N33" s="681"/>
      <c r="O33" s="681"/>
      <c r="P33" s="681"/>
      <c r="Q33" s="682"/>
      <c r="R33" s="683">
        <v>1499338</v>
      </c>
      <c r="S33" s="684"/>
      <c r="T33" s="684"/>
      <c r="U33" s="684"/>
      <c r="V33" s="684"/>
      <c r="W33" s="684"/>
      <c r="X33" s="684"/>
      <c r="Y33" s="685"/>
      <c r="Z33" s="686">
        <v>6.5</v>
      </c>
      <c r="AA33" s="686"/>
      <c r="AB33" s="686"/>
      <c r="AC33" s="686"/>
      <c r="AD33" s="687" t="s">
        <v>127</v>
      </c>
      <c r="AE33" s="687"/>
      <c r="AF33" s="687"/>
      <c r="AG33" s="687"/>
      <c r="AH33" s="687"/>
      <c r="AI33" s="687"/>
      <c r="AJ33" s="687"/>
      <c r="AK33" s="687"/>
      <c r="AL33" s="688" t="s">
        <v>174</v>
      </c>
      <c r="AM33" s="689"/>
      <c r="AN33" s="689"/>
      <c r="AO33" s="690"/>
      <c r="AP33" s="744"/>
      <c r="AQ33" s="745"/>
      <c r="AR33" s="745"/>
      <c r="AS33" s="745"/>
      <c r="AT33" s="748"/>
      <c r="AU33" s="232"/>
      <c r="AV33" s="232"/>
      <c r="AW33" s="232"/>
      <c r="AX33" s="724" t="s">
        <v>319</v>
      </c>
      <c r="AY33" s="725"/>
      <c r="AZ33" s="725"/>
      <c r="BA33" s="725"/>
      <c r="BB33" s="725"/>
      <c r="BC33" s="725"/>
      <c r="BD33" s="725"/>
      <c r="BE33" s="725"/>
      <c r="BF33" s="726"/>
      <c r="BG33" s="753">
        <v>98.4</v>
      </c>
      <c r="BH33" s="754"/>
      <c r="BI33" s="754"/>
      <c r="BJ33" s="754"/>
      <c r="BK33" s="754"/>
      <c r="BL33" s="754"/>
      <c r="BM33" s="755">
        <v>91.9</v>
      </c>
      <c r="BN33" s="754"/>
      <c r="BO33" s="754"/>
      <c r="BP33" s="754"/>
      <c r="BQ33" s="756"/>
      <c r="BR33" s="753">
        <v>98.6</v>
      </c>
      <c r="BS33" s="754"/>
      <c r="BT33" s="754"/>
      <c r="BU33" s="754"/>
      <c r="BV33" s="754"/>
      <c r="BW33" s="754"/>
      <c r="BX33" s="755">
        <v>91.6</v>
      </c>
      <c r="BY33" s="754"/>
      <c r="BZ33" s="754"/>
      <c r="CA33" s="754"/>
      <c r="CB33" s="756"/>
      <c r="CD33" s="698" t="s">
        <v>320</v>
      </c>
      <c r="CE33" s="699"/>
      <c r="CF33" s="699"/>
      <c r="CG33" s="699"/>
      <c r="CH33" s="699"/>
      <c r="CI33" s="699"/>
      <c r="CJ33" s="699"/>
      <c r="CK33" s="699"/>
      <c r="CL33" s="699"/>
      <c r="CM33" s="699"/>
      <c r="CN33" s="699"/>
      <c r="CO33" s="699"/>
      <c r="CP33" s="699"/>
      <c r="CQ33" s="700"/>
      <c r="CR33" s="683">
        <v>10355789</v>
      </c>
      <c r="CS33" s="708"/>
      <c r="CT33" s="708"/>
      <c r="CU33" s="708"/>
      <c r="CV33" s="708"/>
      <c r="CW33" s="708"/>
      <c r="CX33" s="708"/>
      <c r="CY33" s="709"/>
      <c r="CZ33" s="688">
        <v>45.2</v>
      </c>
      <c r="DA33" s="720"/>
      <c r="DB33" s="720"/>
      <c r="DC33" s="722"/>
      <c r="DD33" s="692">
        <v>6488584</v>
      </c>
      <c r="DE33" s="708"/>
      <c r="DF33" s="708"/>
      <c r="DG33" s="708"/>
      <c r="DH33" s="708"/>
      <c r="DI33" s="708"/>
      <c r="DJ33" s="708"/>
      <c r="DK33" s="709"/>
      <c r="DL33" s="692">
        <v>4892447</v>
      </c>
      <c r="DM33" s="708"/>
      <c r="DN33" s="708"/>
      <c r="DO33" s="708"/>
      <c r="DP33" s="708"/>
      <c r="DQ33" s="708"/>
      <c r="DR33" s="708"/>
      <c r="DS33" s="708"/>
      <c r="DT33" s="708"/>
      <c r="DU33" s="708"/>
      <c r="DV33" s="709"/>
      <c r="DW33" s="688">
        <v>41.7</v>
      </c>
      <c r="DX33" s="720"/>
      <c r="DY33" s="720"/>
      <c r="DZ33" s="720"/>
      <c r="EA33" s="720"/>
      <c r="EB33" s="720"/>
      <c r="EC33" s="721"/>
    </row>
    <row r="34" spans="2:133" ht="11.25" customHeight="1" x14ac:dyDescent="0.15">
      <c r="B34" s="680" t="s">
        <v>321</v>
      </c>
      <c r="C34" s="681"/>
      <c r="D34" s="681"/>
      <c r="E34" s="681"/>
      <c r="F34" s="681"/>
      <c r="G34" s="681"/>
      <c r="H34" s="681"/>
      <c r="I34" s="681"/>
      <c r="J34" s="681"/>
      <c r="K34" s="681"/>
      <c r="L34" s="681"/>
      <c r="M34" s="681"/>
      <c r="N34" s="681"/>
      <c r="O34" s="681"/>
      <c r="P34" s="681"/>
      <c r="Q34" s="682"/>
      <c r="R34" s="683">
        <v>253947</v>
      </c>
      <c r="S34" s="684"/>
      <c r="T34" s="684"/>
      <c r="U34" s="684"/>
      <c r="V34" s="684"/>
      <c r="W34" s="684"/>
      <c r="X34" s="684"/>
      <c r="Y34" s="685"/>
      <c r="Z34" s="686">
        <v>1.1000000000000001</v>
      </c>
      <c r="AA34" s="686"/>
      <c r="AB34" s="686"/>
      <c r="AC34" s="686"/>
      <c r="AD34" s="687" t="s">
        <v>127</v>
      </c>
      <c r="AE34" s="687"/>
      <c r="AF34" s="687"/>
      <c r="AG34" s="687"/>
      <c r="AH34" s="687"/>
      <c r="AI34" s="687"/>
      <c r="AJ34" s="687"/>
      <c r="AK34" s="687"/>
      <c r="AL34" s="688" t="s">
        <v>244</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3877566</v>
      </c>
      <c r="CS34" s="684"/>
      <c r="CT34" s="684"/>
      <c r="CU34" s="684"/>
      <c r="CV34" s="684"/>
      <c r="CW34" s="684"/>
      <c r="CX34" s="684"/>
      <c r="CY34" s="685"/>
      <c r="CZ34" s="688">
        <v>16.899999999999999</v>
      </c>
      <c r="DA34" s="720"/>
      <c r="DB34" s="720"/>
      <c r="DC34" s="722"/>
      <c r="DD34" s="692">
        <v>2642886</v>
      </c>
      <c r="DE34" s="684"/>
      <c r="DF34" s="684"/>
      <c r="DG34" s="684"/>
      <c r="DH34" s="684"/>
      <c r="DI34" s="684"/>
      <c r="DJ34" s="684"/>
      <c r="DK34" s="685"/>
      <c r="DL34" s="692">
        <v>2086341</v>
      </c>
      <c r="DM34" s="684"/>
      <c r="DN34" s="684"/>
      <c r="DO34" s="684"/>
      <c r="DP34" s="684"/>
      <c r="DQ34" s="684"/>
      <c r="DR34" s="684"/>
      <c r="DS34" s="684"/>
      <c r="DT34" s="684"/>
      <c r="DU34" s="684"/>
      <c r="DV34" s="685"/>
      <c r="DW34" s="688">
        <v>17.8</v>
      </c>
      <c r="DX34" s="720"/>
      <c r="DY34" s="720"/>
      <c r="DZ34" s="720"/>
      <c r="EA34" s="720"/>
      <c r="EB34" s="720"/>
      <c r="EC34" s="721"/>
    </row>
    <row r="35" spans="2:133" ht="11.25" customHeight="1" x14ac:dyDescent="0.15">
      <c r="B35" s="680" t="s">
        <v>323</v>
      </c>
      <c r="C35" s="681"/>
      <c r="D35" s="681"/>
      <c r="E35" s="681"/>
      <c r="F35" s="681"/>
      <c r="G35" s="681"/>
      <c r="H35" s="681"/>
      <c r="I35" s="681"/>
      <c r="J35" s="681"/>
      <c r="K35" s="681"/>
      <c r="L35" s="681"/>
      <c r="M35" s="681"/>
      <c r="N35" s="681"/>
      <c r="O35" s="681"/>
      <c r="P35" s="681"/>
      <c r="Q35" s="682"/>
      <c r="R35" s="683">
        <v>1339614</v>
      </c>
      <c r="S35" s="684"/>
      <c r="T35" s="684"/>
      <c r="U35" s="684"/>
      <c r="V35" s="684"/>
      <c r="W35" s="684"/>
      <c r="X35" s="684"/>
      <c r="Y35" s="685"/>
      <c r="Z35" s="686">
        <v>5.8</v>
      </c>
      <c r="AA35" s="686"/>
      <c r="AB35" s="686"/>
      <c r="AC35" s="686"/>
      <c r="AD35" s="687" t="s">
        <v>127</v>
      </c>
      <c r="AE35" s="687"/>
      <c r="AF35" s="687"/>
      <c r="AG35" s="687"/>
      <c r="AH35" s="687"/>
      <c r="AI35" s="687"/>
      <c r="AJ35" s="687"/>
      <c r="AK35" s="687"/>
      <c r="AL35" s="688" t="s">
        <v>127</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720264</v>
      </c>
      <c r="CS35" s="708"/>
      <c r="CT35" s="708"/>
      <c r="CU35" s="708"/>
      <c r="CV35" s="708"/>
      <c r="CW35" s="708"/>
      <c r="CX35" s="708"/>
      <c r="CY35" s="709"/>
      <c r="CZ35" s="688">
        <v>3.1</v>
      </c>
      <c r="DA35" s="720"/>
      <c r="DB35" s="720"/>
      <c r="DC35" s="722"/>
      <c r="DD35" s="692">
        <v>625553</v>
      </c>
      <c r="DE35" s="708"/>
      <c r="DF35" s="708"/>
      <c r="DG35" s="708"/>
      <c r="DH35" s="708"/>
      <c r="DI35" s="708"/>
      <c r="DJ35" s="708"/>
      <c r="DK35" s="709"/>
      <c r="DL35" s="692">
        <v>625553</v>
      </c>
      <c r="DM35" s="708"/>
      <c r="DN35" s="708"/>
      <c r="DO35" s="708"/>
      <c r="DP35" s="708"/>
      <c r="DQ35" s="708"/>
      <c r="DR35" s="708"/>
      <c r="DS35" s="708"/>
      <c r="DT35" s="708"/>
      <c r="DU35" s="708"/>
      <c r="DV35" s="709"/>
      <c r="DW35" s="688">
        <v>5.3</v>
      </c>
      <c r="DX35" s="720"/>
      <c r="DY35" s="720"/>
      <c r="DZ35" s="720"/>
      <c r="EA35" s="720"/>
      <c r="EB35" s="720"/>
      <c r="EC35" s="721"/>
    </row>
    <row r="36" spans="2:133" ht="11.25" customHeight="1" x14ac:dyDescent="0.15">
      <c r="B36" s="680" t="s">
        <v>327</v>
      </c>
      <c r="C36" s="681"/>
      <c r="D36" s="681"/>
      <c r="E36" s="681"/>
      <c r="F36" s="681"/>
      <c r="G36" s="681"/>
      <c r="H36" s="681"/>
      <c r="I36" s="681"/>
      <c r="J36" s="681"/>
      <c r="K36" s="681"/>
      <c r="L36" s="681"/>
      <c r="M36" s="681"/>
      <c r="N36" s="681"/>
      <c r="O36" s="681"/>
      <c r="P36" s="681"/>
      <c r="Q36" s="682"/>
      <c r="R36" s="683">
        <v>1060814</v>
      </c>
      <c r="S36" s="684"/>
      <c r="T36" s="684"/>
      <c r="U36" s="684"/>
      <c r="V36" s="684"/>
      <c r="W36" s="684"/>
      <c r="X36" s="684"/>
      <c r="Y36" s="685"/>
      <c r="Z36" s="686">
        <v>4.5999999999999996</v>
      </c>
      <c r="AA36" s="686"/>
      <c r="AB36" s="686"/>
      <c r="AC36" s="686"/>
      <c r="AD36" s="687" t="s">
        <v>127</v>
      </c>
      <c r="AE36" s="687"/>
      <c r="AF36" s="687"/>
      <c r="AG36" s="687"/>
      <c r="AH36" s="687"/>
      <c r="AI36" s="687"/>
      <c r="AJ36" s="687"/>
      <c r="AK36" s="687"/>
      <c r="AL36" s="688" t="s">
        <v>127</v>
      </c>
      <c r="AM36" s="689"/>
      <c r="AN36" s="689"/>
      <c r="AO36" s="690"/>
      <c r="AP36" s="235"/>
      <c r="AQ36" s="757" t="s">
        <v>328</v>
      </c>
      <c r="AR36" s="758"/>
      <c r="AS36" s="758"/>
      <c r="AT36" s="758"/>
      <c r="AU36" s="758"/>
      <c r="AV36" s="758"/>
      <c r="AW36" s="758"/>
      <c r="AX36" s="758"/>
      <c r="AY36" s="759"/>
      <c r="AZ36" s="672">
        <v>1967632</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38938</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1923349</v>
      </c>
      <c r="CS36" s="684"/>
      <c r="CT36" s="684"/>
      <c r="CU36" s="684"/>
      <c r="CV36" s="684"/>
      <c r="CW36" s="684"/>
      <c r="CX36" s="684"/>
      <c r="CY36" s="685"/>
      <c r="CZ36" s="688">
        <v>8.4</v>
      </c>
      <c r="DA36" s="720"/>
      <c r="DB36" s="720"/>
      <c r="DC36" s="722"/>
      <c r="DD36" s="692">
        <v>1481513</v>
      </c>
      <c r="DE36" s="684"/>
      <c r="DF36" s="684"/>
      <c r="DG36" s="684"/>
      <c r="DH36" s="684"/>
      <c r="DI36" s="684"/>
      <c r="DJ36" s="684"/>
      <c r="DK36" s="685"/>
      <c r="DL36" s="692">
        <v>829512</v>
      </c>
      <c r="DM36" s="684"/>
      <c r="DN36" s="684"/>
      <c r="DO36" s="684"/>
      <c r="DP36" s="684"/>
      <c r="DQ36" s="684"/>
      <c r="DR36" s="684"/>
      <c r="DS36" s="684"/>
      <c r="DT36" s="684"/>
      <c r="DU36" s="684"/>
      <c r="DV36" s="685"/>
      <c r="DW36" s="688">
        <v>7.1</v>
      </c>
      <c r="DX36" s="720"/>
      <c r="DY36" s="720"/>
      <c r="DZ36" s="720"/>
      <c r="EA36" s="720"/>
      <c r="EB36" s="720"/>
      <c r="EC36" s="721"/>
    </row>
    <row r="37" spans="2:133" ht="11.25" customHeight="1" x14ac:dyDescent="0.15">
      <c r="B37" s="680" t="s">
        <v>331</v>
      </c>
      <c r="C37" s="681"/>
      <c r="D37" s="681"/>
      <c r="E37" s="681"/>
      <c r="F37" s="681"/>
      <c r="G37" s="681"/>
      <c r="H37" s="681"/>
      <c r="I37" s="681"/>
      <c r="J37" s="681"/>
      <c r="K37" s="681"/>
      <c r="L37" s="681"/>
      <c r="M37" s="681"/>
      <c r="N37" s="681"/>
      <c r="O37" s="681"/>
      <c r="P37" s="681"/>
      <c r="Q37" s="682"/>
      <c r="R37" s="683">
        <v>90890</v>
      </c>
      <c r="S37" s="684"/>
      <c r="T37" s="684"/>
      <c r="U37" s="684"/>
      <c r="V37" s="684"/>
      <c r="W37" s="684"/>
      <c r="X37" s="684"/>
      <c r="Y37" s="685"/>
      <c r="Z37" s="686">
        <v>0.4</v>
      </c>
      <c r="AA37" s="686"/>
      <c r="AB37" s="686"/>
      <c r="AC37" s="686"/>
      <c r="AD37" s="687" t="s">
        <v>127</v>
      </c>
      <c r="AE37" s="687"/>
      <c r="AF37" s="687"/>
      <c r="AG37" s="687"/>
      <c r="AH37" s="687"/>
      <c r="AI37" s="687"/>
      <c r="AJ37" s="687"/>
      <c r="AK37" s="687"/>
      <c r="AL37" s="688" t="s">
        <v>174</v>
      </c>
      <c r="AM37" s="689"/>
      <c r="AN37" s="689"/>
      <c r="AO37" s="690"/>
      <c r="AQ37" s="761" t="s">
        <v>332</v>
      </c>
      <c r="AR37" s="762"/>
      <c r="AS37" s="762"/>
      <c r="AT37" s="762"/>
      <c r="AU37" s="762"/>
      <c r="AV37" s="762"/>
      <c r="AW37" s="762"/>
      <c r="AX37" s="762"/>
      <c r="AY37" s="763"/>
      <c r="AZ37" s="683">
        <v>452521</v>
      </c>
      <c r="BA37" s="684"/>
      <c r="BB37" s="684"/>
      <c r="BC37" s="684"/>
      <c r="BD37" s="708"/>
      <c r="BE37" s="708"/>
      <c r="BF37" s="738"/>
      <c r="BG37" s="698" t="s">
        <v>333</v>
      </c>
      <c r="BH37" s="699"/>
      <c r="BI37" s="699"/>
      <c r="BJ37" s="699"/>
      <c r="BK37" s="699"/>
      <c r="BL37" s="699"/>
      <c r="BM37" s="699"/>
      <c r="BN37" s="699"/>
      <c r="BO37" s="699"/>
      <c r="BP37" s="699"/>
      <c r="BQ37" s="699"/>
      <c r="BR37" s="699"/>
      <c r="BS37" s="699"/>
      <c r="BT37" s="699"/>
      <c r="BU37" s="700"/>
      <c r="BV37" s="683">
        <v>-11837</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689308</v>
      </c>
      <c r="CS37" s="708"/>
      <c r="CT37" s="708"/>
      <c r="CU37" s="708"/>
      <c r="CV37" s="708"/>
      <c r="CW37" s="708"/>
      <c r="CX37" s="708"/>
      <c r="CY37" s="709"/>
      <c r="CZ37" s="688">
        <v>3</v>
      </c>
      <c r="DA37" s="720"/>
      <c r="DB37" s="720"/>
      <c r="DC37" s="722"/>
      <c r="DD37" s="692">
        <v>689308</v>
      </c>
      <c r="DE37" s="708"/>
      <c r="DF37" s="708"/>
      <c r="DG37" s="708"/>
      <c r="DH37" s="708"/>
      <c r="DI37" s="708"/>
      <c r="DJ37" s="708"/>
      <c r="DK37" s="709"/>
      <c r="DL37" s="692">
        <v>676116</v>
      </c>
      <c r="DM37" s="708"/>
      <c r="DN37" s="708"/>
      <c r="DO37" s="708"/>
      <c r="DP37" s="708"/>
      <c r="DQ37" s="708"/>
      <c r="DR37" s="708"/>
      <c r="DS37" s="708"/>
      <c r="DT37" s="708"/>
      <c r="DU37" s="708"/>
      <c r="DV37" s="709"/>
      <c r="DW37" s="688">
        <v>5.8</v>
      </c>
      <c r="DX37" s="720"/>
      <c r="DY37" s="720"/>
      <c r="DZ37" s="720"/>
      <c r="EA37" s="720"/>
      <c r="EB37" s="720"/>
      <c r="EC37" s="721"/>
    </row>
    <row r="38" spans="2:133" ht="11.25" customHeight="1" x14ac:dyDescent="0.15">
      <c r="B38" s="680" t="s">
        <v>335</v>
      </c>
      <c r="C38" s="681"/>
      <c r="D38" s="681"/>
      <c r="E38" s="681"/>
      <c r="F38" s="681"/>
      <c r="G38" s="681"/>
      <c r="H38" s="681"/>
      <c r="I38" s="681"/>
      <c r="J38" s="681"/>
      <c r="K38" s="681"/>
      <c r="L38" s="681"/>
      <c r="M38" s="681"/>
      <c r="N38" s="681"/>
      <c r="O38" s="681"/>
      <c r="P38" s="681"/>
      <c r="Q38" s="682"/>
      <c r="R38" s="683">
        <v>1199133</v>
      </c>
      <c r="S38" s="684"/>
      <c r="T38" s="684"/>
      <c r="U38" s="684"/>
      <c r="V38" s="684"/>
      <c r="W38" s="684"/>
      <c r="X38" s="684"/>
      <c r="Y38" s="685"/>
      <c r="Z38" s="686">
        <v>5.2</v>
      </c>
      <c r="AA38" s="686"/>
      <c r="AB38" s="686"/>
      <c r="AC38" s="686"/>
      <c r="AD38" s="687">
        <v>385</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64993</v>
      </c>
      <c r="BA38" s="684"/>
      <c r="BB38" s="684"/>
      <c r="BC38" s="684"/>
      <c r="BD38" s="708"/>
      <c r="BE38" s="708"/>
      <c r="BF38" s="738"/>
      <c r="BG38" s="698" t="s">
        <v>337</v>
      </c>
      <c r="BH38" s="699"/>
      <c r="BI38" s="699"/>
      <c r="BJ38" s="699"/>
      <c r="BK38" s="699"/>
      <c r="BL38" s="699"/>
      <c r="BM38" s="699"/>
      <c r="BN38" s="699"/>
      <c r="BO38" s="699"/>
      <c r="BP38" s="699"/>
      <c r="BQ38" s="699"/>
      <c r="BR38" s="699"/>
      <c r="BS38" s="699"/>
      <c r="BT38" s="699"/>
      <c r="BU38" s="700"/>
      <c r="BV38" s="683">
        <v>5070</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1966976</v>
      </c>
      <c r="CS38" s="684"/>
      <c r="CT38" s="684"/>
      <c r="CU38" s="684"/>
      <c r="CV38" s="684"/>
      <c r="CW38" s="684"/>
      <c r="CX38" s="684"/>
      <c r="CY38" s="685"/>
      <c r="CZ38" s="688">
        <v>8.6</v>
      </c>
      <c r="DA38" s="720"/>
      <c r="DB38" s="720"/>
      <c r="DC38" s="722"/>
      <c r="DD38" s="692">
        <v>1643661</v>
      </c>
      <c r="DE38" s="684"/>
      <c r="DF38" s="684"/>
      <c r="DG38" s="684"/>
      <c r="DH38" s="684"/>
      <c r="DI38" s="684"/>
      <c r="DJ38" s="684"/>
      <c r="DK38" s="685"/>
      <c r="DL38" s="692">
        <v>1351041</v>
      </c>
      <c r="DM38" s="684"/>
      <c r="DN38" s="684"/>
      <c r="DO38" s="684"/>
      <c r="DP38" s="684"/>
      <c r="DQ38" s="684"/>
      <c r="DR38" s="684"/>
      <c r="DS38" s="684"/>
      <c r="DT38" s="684"/>
      <c r="DU38" s="684"/>
      <c r="DV38" s="685"/>
      <c r="DW38" s="688">
        <v>11.5</v>
      </c>
      <c r="DX38" s="720"/>
      <c r="DY38" s="720"/>
      <c r="DZ38" s="720"/>
      <c r="EA38" s="720"/>
      <c r="EB38" s="720"/>
      <c r="EC38" s="721"/>
    </row>
    <row r="39" spans="2:133" ht="11.25" customHeight="1" x14ac:dyDescent="0.15">
      <c r="B39" s="680" t="s">
        <v>339</v>
      </c>
      <c r="C39" s="681"/>
      <c r="D39" s="681"/>
      <c r="E39" s="681"/>
      <c r="F39" s="681"/>
      <c r="G39" s="681"/>
      <c r="H39" s="681"/>
      <c r="I39" s="681"/>
      <c r="J39" s="681"/>
      <c r="K39" s="681"/>
      <c r="L39" s="681"/>
      <c r="M39" s="681"/>
      <c r="N39" s="681"/>
      <c r="O39" s="681"/>
      <c r="P39" s="681"/>
      <c r="Q39" s="682"/>
      <c r="R39" s="683">
        <v>1824849</v>
      </c>
      <c r="S39" s="684"/>
      <c r="T39" s="684"/>
      <c r="U39" s="684"/>
      <c r="V39" s="684"/>
      <c r="W39" s="684"/>
      <c r="X39" s="684"/>
      <c r="Y39" s="685"/>
      <c r="Z39" s="686">
        <v>7.9</v>
      </c>
      <c r="AA39" s="686"/>
      <c r="AB39" s="686"/>
      <c r="AC39" s="686"/>
      <c r="AD39" s="687" t="s">
        <v>127</v>
      </c>
      <c r="AE39" s="687"/>
      <c r="AF39" s="687"/>
      <c r="AG39" s="687"/>
      <c r="AH39" s="687"/>
      <c r="AI39" s="687"/>
      <c r="AJ39" s="687"/>
      <c r="AK39" s="687"/>
      <c r="AL39" s="688" t="s">
        <v>127</v>
      </c>
      <c r="AM39" s="689"/>
      <c r="AN39" s="689"/>
      <c r="AO39" s="690"/>
      <c r="AQ39" s="761" t="s">
        <v>340</v>
      </c>
      <c r="AR39" s="762"/>
      <c r="AS39" s="762"/>
      <c r="AT39" s="762"/>
      <c r="AU39" s="762"/>
      <c r="AV39" s="762"/>
      <c r="AW39" s="762"/>
      <c r="AX39" s="762"/>
      <c r="AY39" s="763"/>
      <c r="AZ39" s="683">
        <v>24028</v>
      </c>
      <c r="BA39" s="684"/>
      <c r="BB39" s="684"/>
      <c r="BC39" s="684"/>
      <c r="BD39" s="708"/>
      <c r="BE39" s="708"/>
      <c r="BF39" s="738"/>
      <c r="BG39" s="698" t="s">
        <v>341</v>
      </c>
      <c r="BH39" s="699"/>
      <c r="BI39" s="699"/>
      <c r="BJ39" s="699"/>
      <c r="BK39" s="699"/>
      <c r="BL39" s="699"/>
      <c r="BM39" s="699"/>
      <c r="BN39" s="699"/>
      <c r="BO39" s="699"/>
      <c r="BP39" s="699"/>
      <c r="BQ39" s="699"/>
      <c r="BR39" s="699"/>
      <c r="BS39" s="699"/>
      <c r="BT39" s="699"/>
      <c r="BU39" s="700"/>
      <c r="BV39" s="683">
        <v>8463</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1015862</v>
      </c>
      <c r="CS39" s="708"/>
      <c r="CT39" s="708"/>
      <c r="CU39" s="708"/>
      <c r="CV39" s="708"/>
      <c r="CW39" s="708"/>
      <c r="CX39" s="708"/>
      <c r="CY39" s="709"/>
      <c r="CZ39" s="688">
        <v>4.4000000000000004</v>
      </c>
      <c r="DA39" s="720"/>
      <c r="DB39" s="720"/>
      <c r="DC39" s="722"/>
      <c r="DD39" s="692">
        <v>94971</v>
      </c>
      <c r="DE39" s="708"/>
      <c r="DF39" s="708"/>
      <c r="DG39" s="708"/>
      <c r="DH39" s="708"/>
      <c r="DI39" s="708"/>
      <c r="DJ39" s="708"/>
      <c r="DK39" s="709"/>
      <c r="DL39" s="692" t="s">
        <v>174</v>
      </c>
      <c r="DM39" s="708"/>
      <c r="DN39" s="708"/>
      <c r="DO39" s="708"/>
      <c r="DP39" s="708"/>
      <c r="DQ39" s="708"/>
      <c r="DR39" s="708"/>
      <c r="DS39" s="708"/>
      <c r="DT39" s="708"/>
      <c r="DU39" s="708"/>
      <c r="DV39" s="709"/>
      <c r="DW39" s="688" t="s">
        <v>244</v>
      </c>
      <c r="DX39" s="720"/>
      <c r="DY39" s="720"/>
      <c r="DZ39" s="720"/>
      <c r="EA39" s="720"/>
      <c r="EB39" s="720"/>
      <c r="EC39" s="721"/>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174</v>
      </c>
      <c r="S40" s="684"/>
      <c r="T40" s="684"/>
      <c r="U40" s="684"/>
      <c r="V40" s="684"/>
      <c r="W40" s="684"/>
      <c r="X40" s="684"/>
      <c r="Y40" s="685"/>
      <c r="Z40" s="686" t="s">
        <v>127</v>
      </c>
      <c r="AA40" s="686"/>
      <c r="AB40" s="686"/>
      <c r="AC40" s="686"/>
      <c r="AD40" s="687" t="s">
        <v>244</v>
      </c>
      <c r="AE40" s="687"/>
      <c r="AF40" s="687"/>
      <c r="AG40" s="687"/>
      <c r="AH40" s="687"/>
      <c r="AI40" s="687"/>
      <c r="AJ40" s="687"/>
      <c r="AK40" s="687"/>
      <c r="AL40" s="688" t="s">
        <v>244</v>
      </c>
      <c r="AM40" s="689"/>
      <c r="AN40" s="689"/>
      <c r="AO40" s="690"/>
      <c r="AQ40" s="761" t="s">
        <v>344</v>
      </c>
      <c r="AR40" s="762"/>
      <c r="AS40" s="762"/>
      <c r="AT40" s="762"/>
      <c r="AU40" s="762"/>
      <c r="AV40" s="762"/>
      <c r="AW40" s="762"/>
      <c r="AX40" s="762"/>
      <c r="AY40" s="763"/>
      <c r="AZ40" s="683">
        <v>656</v>
      </c>
      <c r="BA40" s="684"/>
      <c r="BB40" s="684"/>
      <c r="BC40" s="684"/>
      <c r="BD40" s="708"/>
      <c r="BE40" s="708"/>
      <c r="BF40" s="738"/>
      <c r="BG40" s="764" t="s">
        <v>345</v>
      </c>
      <c r="BH40" s="765"/>
      <c r="BI40" s="765"/>
      <c r="BJ40" s="765"/>
      <c r="BK40" s="765"/>
      <c r="BL40" s="236"/>
      <c r="BM40" s="699" t="s">
        <v>346</v>
      </c>
      <c r="BN40" s="699"/>
      <c r="BO40" s="699"/>
      <c r="BP40" s="699"/>
      <c r="BQ40" s="699"/>
      <c r="BR40" s="699"/>
      <c r="BS40" s="699"/>
      <c r="BT40" s="699"/>
      <c r="BU40" s="700"/>
      <c r="BV40" s="683">
        <v>119</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851772</v>
      </c>
      <c r="CS40" s="684"/>
      <c r="CT40" s="684"/>
      <c r="CU40" s="684"/>
      <c r="CV40" s="684"/>
      <c r="CW40" s="684"/>
      <c r="CX40" s="684"/>
      <c r="CY40" s="685"/>
      <c r="CZ40" s="688">
        <v>3.7</v>
      </c>
      <c r="DA40" s="720"/>
      <c r="DB40" s="720"/>
      <c r="DC40" s="722"/>
      <c r="DD40" s="692" t="s">
        <v>244</v>
      </c>
      <c r="DE40" s="684"/>
      <c r="DF40" s="684"/>
      <c r="DG40" s="684"/>
      <c r="DH40" s="684"/>
      <c r="DI40" s="684"/>
      <c r="DJ40" s="684"/>
      <c r="DK40" s="685"/>
      <c r="DL40" s="692" t="s">
        <v>127</v>
      </c>
      <c r="DM40" s="684"/>
      <c r="DN40" s="684"/>
      <c r="DO40" s="684"/>
      <c r="DP40" s="684"/>
      <c r="DQ40" s="684"/>
      <c r="DR40" s="684"/>
      <c r="DS40" s="684"/>
      <c r="DT40" s="684"/>
      <c r="DU40" s="684"/>
      <c r="DV40" s="685"/>
      <c r="DW40" s="688" t="s">
        <v>127</v>
      </c>
      <c r="DX40" s="720"/>
      <c r="DY40" s="720"/>
      <c r="DZ40" s="720"/>
      <c r="EA40" s="720"/>
      <c r="EB40" s="720"/>
      <c r="EC40" s="721"/>
    </row>
    <row r="41" spans="2:133" ht="11.25" customHeight="1" x14ac:dyDescent="0.15">
      <c r="B41" s="680" t="s">
        <v>348</v>
      </c>
      <c r="C41" s="681"/>
      <c r="D41" s="681"/>
      <c r="E41" s="681"/>
      <c r="F41" s="681"/>
      <c r="G41" s="681"/>
      <c r="H41" s="681"/>
      <c r="I41" s="681"/>
      <c r="J41" s="681"/>
      <c r="K41" s="681"/>
      <c r="L41" s="681"/>
      <c r="M41" s="681"/>
      <c r="N41" s="681"/>
      <c r="O41" s="681"/>
      <c r="P41" s="681"/>
      <c r="Q41" s="682"/>
      <c r="R41" s="683">
        <v>463549</v>
      </c>
      <c r="S41" s="684"/>
      <c r="T41" s="684"/>
      <c r="U41" s="684"/>
      <c r="V41" s="684"/>
      <c r="W41" s="684"/>
      <c r="X41" s="684"/>
      <c r="Y41" s="685"/>
      <c r="Z41" s="686">
        <v>2</v>
      </c>
      <c r="AA41" s="686"/>
      <c r="AB41" s="686"/>
      <c r="AC41" s="686"/>
      <c r="AD41" s="687" t="s">
        <v>174</v>
      </c>
      <c r="AE41" s="687"/>
      <c r="AF41" s="687"/>
      <c r="AG41" s="687"/>
      <c r="AH41" s="687"/>
      <c r="AI41" s="687"/>
      <c r="AJ41" s="687"/>
      <c r="AK41" s="687"/>
      <c r="AL41" s="688" t="s">
        <v>127</v>
      </c>
      <c r="AM41" s="689"/>
      <c r="AN41" s="689"/>
      <c r="AO41" s="690"/>
      <c r="AQ41" s="761" t="s">
        <v>349</v>
      </c>
      <c r="AR41" s="762"/>
      <c r="AS41" s="762"/>
      <c r="AT41" s="762"/>
      <c r="AU41" s="762"/>
      <c r="AV41" s="762"/>
      <c r="AW41" s="762"/>
      <c r="AX41" s="762"/>
      <c r="AY41" s="763"/>
      <c r="AZ41" s="683">
        <v>391289</v>
      </c>
      <c r="BA41" s="684"/>
      <c r="BB41" s="684"/>
      <c r="BC41" s="684"/>
      <c r="BD41" s="708"/>
      <c r="BE41" s="708"/>
      <c r="BF41" s="738"/>
      <c r="BG41" s="764"/>
      <c r="BH41" s="765"/>
      <c r="BI41" s="765"/>
      <c r="BJ41" s="765"/>
      <c r="BK41" s="765"/>
      <c r="BL41" s="236"/>
      <c r="BM41" s="699" t="s">
        <v>350</v>
      </c>
      <c r="BN41" s="699"/>
      <c r="BO41" s="699"/>
      <c r="BP41" s="699"/>
      <c r="BQ41" s="699"/>
      <c r="BR41" s="699"/>
      <c r="BS41" s="699"/>
      <c r="BT41" s="699"/>
      <c r="BU41" s="700"/>
      <c r="BV41" s="683" t="s">
        <v>127</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174</v>
      </c>
      <c r="CS41" s="708"/>
      <c r="CT41" s="708"/>
      <c r="CU41" s="708"/>
      <c r="CV41" s="708"/>
      <c r="CW41" s="708"/>
      <c r="CX41" s="708"/>
      <c r="CY41" s="709"/>
      <c r="CZ41" s="688" t="s">
        <v>127</v>
      </c>
      <c r="DA41" s="720"/>
      <c r="DB41" s="720"/>
      <c r="DC41" s="722"/>
      <c r="DD41" s="692" t="s">
        <v>244</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352</v>
      </c>
      <c r="C42" s="725"/>
      <c r="D42" s="725"/>
      <c r="E42" s="725"/>
      <c r="F42" s="725"/>
      <c r="G42" s="725"/>
      <c r="H42" s="725"/>
      <c r="I42" s="725"/>
      <c r="J42" s="725"/>
      <c r="K42" s="725"/>
      <c r="L42" s="725"/>
      <c r="M42" s="725"/>
      <c r="N42" s="725"/>
      <c r="O42" s="725"/>
      <c r="P42" s="725"/>
      <c r="Q42" s="726"/>
      <c r="R42" s="768">
        <v>23148521</v>
      </c>
      <c r="S42" s="769"/>
      <c r="T42" s="769"/>
      <c r="U42" s="769"/>
      <c r="V42" s="769"/>
      <c r="W42" s="769"/>
      <c r="X42" s="769"/>
      <c r="Y42" s="777"/>
      <c r="Z42" s="778">
        <v>100</v>
      </c>
      <c r="AA42" s="778"/>
      <c r="AB42" s="778"/>
      <c r="AC42" s="778"/>
      <c r="AD42" s="779">
        <v>11268324</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1034145</v>
      </c>
      <c r="BA42" s="769"/>
      <c r="BB42" s="769"/>
      <c r="BC42" s="769"/>
      <c r="BD42" s="754"/>
      <c r="BE42" s="754"/>
      <c r="BF42" s="756"/>
      <c r="BG42" s="766"/>
      <c r="BH42" s="767"/>
      <c r="BI42" s="767"/>
      <c r="BJ42" s="767"/>
      <c r="BK42" s="767"/>
      <c r="BL42" s="237"/>
      <c r="BM42" s="711" t="s">
        <v>354</v>
      </c>
      <c r="BN42" s="711"/>
      <c r="BO42" s="711"/>
      <c r="BP42" s="711"/>
      <c r="BQ42" s="711"/>
      <c r="BR42" s="711"/>
      <c r="BS42" s="711"/>
      <c r="BT42" s="711"/>
      <c r="BU42" s="712"/>
      <c r="BV42" s="768">
        <v>324</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2513130</v>
      </c>
      <c r="CS42" s="684"/>
      <c r="CT42" s="684"/>
      <c r="CU42" s="684"/>
      <c r="CV42" s="684"/>
      <c r="CW42" s="684"/>
      <c r="CX42" s="684"/>
      <c r="CY42" s="685"/>
      <c r="CZ42" s="688">
        <v>11</v>
      </c>
      <c r="DA42" s="689"/>
      <c r="DB42" s="689"/>
      <c r="DC42" s="701"/>
      <c r="DD42" s="692">
        <v>370294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35586</v>
      </c>
      <c r="CS43" s="708"/>
      <c r="CT43" s="708"/>
      <c r="CU43" s="708"/>
      <c r="CV43" s="708"/>
      <c r="CW43" s="708"/>
      <c r="CX43" s="708"/>
      <c r="CY43" s="709"/>
      <c r="CZ43" s="688">
        <v>0.2</v>
      </c>
      <c r="DA43" s="720"/>
      <c r="DB43" s="720"/>
      <c r="DC43" s="722"/>
      <c r="DD43" s="692">
        <v>26580</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357</v>
      </c>
      <c r="CG44" s="681"/>
      <c r="CH44" s="681"/>
      <c r="CI44" s="681"/>
      <c r="CJ44" s="681"/>
      <c r="CK44" s="681"/>
      <c r="CL44" s="681"/>
      <c r="CM44" s="681"/>
      <c r="CN44" s="681"/>
      <c r="CO44" s="681"/>
      <c r="CP44" s="681"/>
      <c r="CQ44" s="682"/>
      <c r="CR44" s="683">
        <v>2513130</v>
      </c>
      <c r="CS44" s="684"/>
      <c r="CT44" s="684"/>
      <c r="CU44" s="684"/>
      <c r="CV44" s="684"/>
      <c r="CW44" s="684"/>
      <c r="CX44" s="684"/>
      <c r="CY44" s="685"/>
      <c r="CZ44" s="688">
        <v>11</v>
      </c>
      <c r="DA44" s="689"/>
      <c r="DB44" s="689"/>
      <c r="DC44" s="701"/>
      <c r="DD44" s="692">
        <v>370294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743909</v>
      </c>
      <c r="CS45" s="708"/>
      <c r="CT45" s="708"/>
      <c r="CU45" s="708"/>
      <c r="CV45" s="708"/>
      <c r="CW45" s="708"/>
      <c r="CX45" s="708"/>
      <c r="CY45" s="709"/>
      <c r="CZ45" s="688">
        <v>3.2</v>
      </c>
      <c r="DA45" s="720"/>
      <c r="DB45" s="720"/>
      <c r="DC45" s="722"/>
      <c r="DD45" s="692">
        <v>17167</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1438182</v>
      </c>
      <c r="CS46" s="684"/>
      <c r="CT46" s="684"/>
      <c r="CU46" s="684"/>
      <c r="CV46" s="684"/>
      <c r="CW46" s="684"/>
      <c r="CX46" s="684"/>
      <c r="CY46" s="685"/>
      <c r="CZ46" s="688">
        <v>6.3</v>
      </c>
      <c r="DA46" s="689"/>
      <c r="DB46" s="689"/>
      <c r="DC46" s="701"/>
      <c r="DD46" s="692">
        <v>332342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t="s">
        <v>127</v>
      </c>
      <c r="CS47" s="708"/>
      <c r="CT47" s="708"/>
      <c r="CU47" s="708"/>
      <c r="CV47" s="708"/>
      <c r="CW47" s="708"/>
      <c r="CX47" s="708"/>
      <c r="CY47" s="709"/>
      <c r="CZ47" s="688" t="s">
        <v>127</v>
      </c>
      <c r="DA47" s="720"/>
      <c r="DB47" s="720"/>
      <c r="DC47" s="722"/>
      <c r="DD47" s="692" t="s">
        <v>244</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127</v>
      </c>
      <c r="CS48" s="684"/>
      <c r="CT48" s="684"/>
      <c r="CU48" s="684"/>
      <c r="CV48" s="684"/>
      <c r="CW48" s="684"/>
      <c r="CX48" s="684"/>
      <c r="CY48" s="685"/>
      <c r="CZ48" s="688" t="s">
        <v>127</v>
      </c>
      <c r="DA48" s="689"/>
      <c r="DB48" s="689"/>
      <c r="DC48" s="701"/>
      <c r="DD48" s="692" t="s">
        <v>244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365</v>
      </c>
      <c r="CE49" s="725"/>
      <c r="CF49" s="725"/>
      <c r="CG49" s="725"/>
      <c r="CH49" s="725"/>
      <c r="CI49" s="725"/>
      <c r="CJ49" s="725"/>
      <c r="CK49" s="725"/>
      <c r="CL49" s="725"/>
      <c r="CM49" s="725"/>
      <c r="CN49" s="725"/>
      <c r="CO49" s="725"/>
      <c r="CP49" s="725"/>
      <c r="CQ49" s="726"/>
      <c r="CR49" s="768">
        <v>22935709</v>
      </c>
      <c r="CS49" s="754"/>
      <c r="CT49" s="754"/>
      <c r="CU49" s="754"/>
      <c r="CV49" s="754"/>
      <c r="CW49" s="754"/>
      <c r="CX49" s="754"/>
      <c r="CY49" s="785"/>
      <c r="CZ49" s="780">
        <v>100</v>
      </c>
      <c r="DA49" s="786"/>
      <c r="DB49" s="786"/>
      <c r="DC49" s="787"/>
      <c r="DD49" s="788">
        <v>13567641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N6gOK1zi/tqrOQGKnAMYfjedmilzjTmDnvh5+QzCnQZaKUjIumNRq71s7w0aWE7VYrRl55lW5/WWx1R2NYRzMw==" saltValue="3l3QlLwEprupdTYPwdb/S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23117</v>
      </c>
      <c r="R7" s="819"/>
      <c r="S7" s="819"/>
      <c r="T7" s="819"/>
      <c r="U7" s="819"/>
      <c r="V7" s="819">
        <v>22961</v>
      </c>
      <c r="W7" s="819"/>
      <c r="X7" s="819"/>
      <c r="Y7" s="819"/>
      <c r="Z7" s="819"/>
      <c r="AA7" s="819">
        <v>156</v>
      </c>
      <c r="AB7" s="819"/>
      <c r="AC7" s="819"/>
      <c r="AD7" s="819"/>
      <c r="AE7" s="820"/>
      <c r="AF7" s="821">
        <v>81</v>
      </c>
      <c r="AG7" s="822"/>
      <c r="AH7" s="822"/>
      <c r="AI7" s="822"/>
      <c r="AJ7" s="823"/>
      <c r="AK7" s="858">
        <v>144</v>
      </c>
      <c r="AL7" s="859"/>
      <c r="AM7" s="859"/>
      <c r="AN7" s="859"/>
      <c r="AO7" s="859"/>
      <c r="AP7" s="859">
        <v>31752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582</v>
      </c>
      <c r="BS7" s="862" t="s">
        <v>586</v>
      </c>
      <c r="BT7" s="863"/>
      <c r="BU7" s="863"/>
      <c r="BV7" s="863"/>
      <c r="BW7" s="863"/>
      <c r="BX7" s="863"/>
      <c r="BY7" s="863"/>
      <c r="BZ7" s="863"/>
      <c r="CA7" s="863"/>
      <c r="CB7" s="863"/>
      <c r="CC7" s="863"/>
      <c r="CD7" s="863"/>
      <c r="CE7" s="863"/>
      <c r="CF7" s="863"/>
      <c r="CG7" s="864"/>
      <c r="CH7" s="855" t="s">
        <v>579</v>
      </c>
      <c r="CI7" s="856"/>
      <c r="CJ7" s="856"/>
      <c r="CK7" s="856"/>
      <c r="CL7" s="857"/>
      <c r="CM7" s="855">
        <v>11</v>
      </c>
      <c r="CN7" s="856"/>
      <c r="CO7" s="856"/>
      <c r="CP7" s="856"/>
      <c r="CQ7" s="857"/>
      <c r="CR7" s="855">
        <v>5</v>
      </c>
      <c r="CS7" s="856"/>
      <c r="CT7" s="856"/>
      <c r="CU7" s="856"/>
      <c r="CV7" s="857"/>
      <c r="CW7" s="855" t="s">
        <v>579</v>
      </c>
      <c r="CX7" s="856"/>
      <c r="CY7" s="856"/>
      <c r="CZ7" s="856"/>
      <c r="DA7" s="857"/>
      <c r="DB7" s="855" t="s">
        <v>579</v>
      </c>
      <c r="DC7" s="856"/>
      <c r="DD7" s="856"/>
      <c r="DE7" s="856"/>
      <c r="DF7" s="857"/>
      <c r="DG7" s="855" t="s">
        <v>579</v>
      </c>
      <c r="DH7" s="856"/>
      <c r="DI7" s="856"/>
      <c r="DJ7" s="856"/>
      <c r="DK7" s="857"/>
      <c r="DL7" s="855" t="s">
        <v>579</v>
      </c>
      <c r="DM7" s="856"/>
      <c r="DN7" s="856"/>
      <c r="DO7" s="856"/>
      <c r="DP7" s="857"/>
      <c r="DQ7" s="855" t="s">
        <v>579</v>
      </c>
      <c r="DR7" s="856"/>
      <c r="DS7" s="856"/>
      <c r="DT7" s="856"/>
      <c r="DU7" s="857"/>
      <c r="DV7" s="836"/>
      <c r="DW7" s="837"/>
      <c r="DX7" s="837"/>
      <c r="DY7" s="837"/>
      <c r="DZ7" s="838"/>
      <c r="EA7" s="255"/>
    </row>
    <row r="8" spans="1:131" s="256" customFormat="1" ht="26.25" customHeight="1" x14ac:dyDescent="0.15">
      <c r="A8" s="262">
        <v>2</v>
      </c>
      <c r="B8" s="839" t="s">
        <v>389</v>
      </c>
      <c r="C8" s="840"/>
      <c r="D8" s="840"/>
      <c r="E8" s="840"/>
      <c r="F8" s="840"/>
      <c r="G8" s="840"/>
      <c r="H8" s="840"/>
      <c r="I8" s="840"/>
      <c r="J8" s="840"/>
      <c r="K8" s="840"/>
      <c r="L8" s="840"/>
      <c r="M8" s="840"/>
      <c r="N8" s="840"/>
      <c r="O8" s="840"/>
      <c r="P8" s="841"/>
      <c r="Q8" s="842">
        <v>210</v>
      </c>
      <c r="R8" s="843"/>
      <c r="S8" s="843"/>
      <c r="T8" s="843"/>
      <c r="U8" s="843"/>
      <c r="V8" s="843">
        <v>154</v>
      </c>
      <c r="W8" s="843"/>
      <c r="X8" s="843"/>
      <c r="Y8" s="843"/>
      <c r="Z8" s="843"/>
      <c r="AA8" s="843">
        <v>56</v>
      </c>
      <c r="AB8" s="843"/>
      <c r="AC8" s="843"/>
      <c r="AD8" s="843"/>
      <c r="AE8" s="844"/>
      <c r="AF8" s="845">
        <v>56</v>
      </c>
      <c r="AG8" s="846"/>
      <c r="AH8" s="846"/>
      <c r="AI8" s="846"/>
      <c r="AJ8" s="847"/>
      <c r="AK8" s="848">
        <v>0</v>
      </c>
      <c r="AL8" s="849"/>
      <c r="AM8" s="849"/>
      <c r="AN8" s="849"/>
      <c r="AO8" s="849"/>
      <c r="AP8" s="849">
        <v>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583</v>
      </c>
      <c r="BT8" s="853"/>
      <c r="BU8" s="853"/>
      <c r="BV8" s="853"/>
      <c r="BW8" s="853"/>
      <c r="BX8" s="853"/>
      <c r="BY8" s="853"/>
      <c r="BZ8" s="853"/>
      <c r="CA8" s="853"/>
      <c r="CB8" s="853"/>
      <c r="CC8" s="853"/>
      <c r="CD8" s="853"/>
      <c r="CE8" s="853"/>
      <c r="CF8" s="853"/>
      <c r="CG8" s="854"/>
      <c r="CH8" s="865">
        <v>27</v>
      </c>
      <c r="CI8" s="866"/>
      <c r="CJ8" s="866"/>
      <c r="CK8" s="866"/>
      <c r="CL8" s="867"/>
      <c r="CM8" s="865">
        <v>19</v>
      </c>
      <c r="CN8" s="866"/>
      <c r="CO8" s="866"/>
      <c r="CP8" s="866"/>
      <c r="CQ8" s="867"/>
      <c r="CR8" s="865">
        <v>10</v>
      </c>
      <c r="CS8" s="866"/>
      <c r="CT8" s="866"/>
      <c r="CU8" s="866"/>
      <c r="CV8" s="867"/>
      <c r="CW8" s="865" t="s">
        <v>579</v>
      </c>
      <c r="CX8" s="866"/>
      <c r="CY8" s="866"/>
      <c r="CZ8" s="866"/>
      <c r="DA8" s="867"/>
      <c r="DB8" s="865" t="s">
        <v>579</v>
      </c>
      <c r="DC8" s="866"/>
      <c r="DD8" s="866"/>
      <c r="DE8" s="866"/>
      <c r="DF8" s="867"/>
      <c r="DG8" s="865" t="s">
        <v>579</v>
      </c>
      <c r="DH8" s="866"/>
      <c r="DI8" s="866"/>
      <c r="DJ8" s="866"/>
      <c r="DK8" s="867"/>
      <c r="DL8" s="865" t="s">
        <v>579</v>
      </c>
      <c r="DM8" s="866"/>
      <c r="DN8" s="866"/>
      <c r="DO8" s="866"/>
      <c r="DP8" s="867"/>
      <c r="DQ8" s="865" t="s">
        <v>579</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584</v>
      </c>
      <c r="BT9" s="853"/>
      <c r="BU9" s="853"/>
      <c r="BV9" s="853"/>
      <c r="BW9" s="853"/>
      <c r="BX9" s="853"/>
      <c r="BY9" s="853"/>
      <c r="BZ9" s="853"/>
      <c r="CA9" s="853"/>
      <c r="CB9" s="853"/>
      <c r="CC9" s="853"/>
      <c r="CD9" s="853"/>
      <c r="CE9" s="853"/>
      <c r="CF9" s="853"/>
      <c r="CG9" s="854"/>
      <c r="CH9" s="865">
        <v>109</v>
      </c>
      <c r="CI9" s="866"/>
      <c r="CJ9" s="866"/>
      <c r="CK9" s="866"/>
      <c r="CL9" s="867"/>
      <c r="CM9" s="865">
        <v>60</v>
      </c>
      <c r="CN9" s="866"/>
      <c r="CO9" s="866"/>
      <c r="CP9" s="866"/>
      <c r="CQ9" s="867"/>
      <c r="CR9" s="865">
        <v>50</v>
      </c>
      <c r="CS9" s="866"/>
      <c r="CT9" s="866"/>
      <c r="CU9" s="866"/>
      <c r="CV9" s="867"/>
      <c r="CW9" s="865" t="s">
        <v>579</v>
      </c>
      <c r="CX9" s="866"/>
      <c r="CY9" s="866"/>
      <c r="CZ9" s="866"/>
      <c r="DA9" s="867"/>
      <c r="DB9" s="865" t="s">
        <v>579</v>
      </c>
      <c r="DC9" s="866"/>
      <c r="DD9" s="866"/>
      <c r="DE9" s="866"/>
      <c r="DF9" s="867"/>
      <c r="DG9" s="865" t="s">
        <v>579</v>
      </c>
      <c r="DH9" s="866"/>
      <c r="DI9" s="866"/>
      <c r="DJ9" s="866"/>
      <c r="DK9" s="867"/>
      <c r="DL9" s="865" t="s">
        <v>579</v>
      </c>
      <c r="DM9" s="866"/>
      <c r="DN9" s="866"/>
      <c r="DO9" s="866"/>
      <c r="DP9" s="867"/>
      <c r="DQ9" s="865" t="s">
        <v>579</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585</v>
      </c>
      <c r="BT10" s="853"/>
      <c r="BU10" s="853"/>
      <c r="BV10" s="853"/>
      <c r="BW10" s="853"/>
      <c r="BX10" s="853"/>
      <c r="BY10" s="853"/>
      <c r="BZ10" s="853"/>
      <c r="CA10" s="853"/>
      <c r="CB10" s="853"/>
      <c r="CC10" s="853"/>
      <c r="CD10" s="853"/>
      <c r="CE10" s="853"/>
      <c r="CF10" s="853"/>
      <c r="CG10" s="854"/>
      <c r="CH10" s="865">
        <v>229</v>
      </c>
      <c r="CI10" s="866"/>
      <c r="CJ10" s="866"/>
      <c r="CK10" s="866"/>
      <c r="CL10" s="867"/>
      <c r="CM10" s="865">
        <v>95</v>
      </c>
      <c r="CN10" s="866"/>
      <c r="CO10" s="866"/>
      <c r="CP10" s="866"/>
      <c r="CQ10" s="867"/>
      <c r="CR10" s="865">
        <v>17</v>
      </c>
      <c r="CS10" s="866"/>
      <c r="CT10" s="866"/>
      <c r="CU10" s="866"/>
      <c r="CV10" s="867"/>
      <c r="CW10" s="865">
        <v>8</v>
      </c>
      <c r="CX10" s="866"/>
      <c r="CY10" s="866"/>
      <c r="CZ10" s="866"/>
      <c r="DA10" s="867"/>
      <c r="DB10" s="865" t="s">
        <v>579</v>
      </c>
      <c r="DC10" s="866"/>
      <c r="DD10" s="866"/>
      <c r="DE10" s="866"/>
      <c r="DF10" s="867"/>
      <c r="DG10" s="865" t="s">
        <v>579</v>
      </c>
      <c r="DH10" s="866"/>
      <c r="DI10" s="866"/>
      <c r="DJ10" s="866"/>
      <c r="DK10" s="867"/>
      <c r="DL10" s="865" t="s">
        <v>579</v>
      </c>
      <c r="DM10" s="866"/>
      <c r="DN10" s="866"/>
      <c r="DO10" s="866"/>
      <c r="DP10" s="867"/>
      <c r="DQ10" s="865" t="s">
        <v>579</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138</v>
      </c>
      <c r="AG23" s="878"/>
      <c r="AH23" s="878"/>
      <c r="AI23" s="878"/>
      <c r="AJ23" s="881"/>
      <c r="AK23" s="882"/>
      <c r="AL23" s="883"/>
      <c r="AM23" s="883"/>
      <c r="AN23" s="883"/>
      <c r="AO23" s="883"/>
      <c r="AP23" s="878"/>
      <c r="AQ23" s="878"/>
      <c r="AR23" s="878"/>
      <c r="AS23" s="878"/>
      <c r="AT23" s="878"/>
      <c r="AU23" s="884"/>
      <c r="AV23" s="884"/>
      <c r="AW23" s="884"/>
      <c r="AX23" s="884"/>
      <c r="AY23" s="885"/>
      <c r="AZ23" s="893" t="s">
        <v>127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5">
        <v>4324</v>
      </c>
      <c r="R28" s="906"/>
      <c r="S28" s="906"/>
      <c r="T28" s="906"/>
      <c r="U28" s="906"/>
      <c r="V28" s="906">
        <v>4285</v>
      </c>
      <c r="W28" s="906"/>
      <c r="X28" s="906"/>
      <c r="Y28" s="906"/>
      <c r="Z28" s="906"/>
      <c r="AA28" s="906">
        <v>39</v>
      </c>
      <c r="AB28" s="906"/>
      <c r="AC28" s="906"/>
      <c r="AD28" s="906"/>
      <c r="AE28" s="907"/>
      <c r="AF28" s="908">
        <v>39</v>
      </c>
      <c r="AG28" s="906"/>
      <c r="AH28" s="906"/>
      <c r="AI28" s="906"/>
      <c r="AJ28" s="909"/>
      <c r="AK28" s="910">
        <v>391</v>
      </c>
      <c r="AL28" s="902"/>
      <c r="AM28" s="902"/>
      <c r="AN28" s="902"/>
      <c r="AO28" s="902"/>
      <c r="AP28" s="902" t="s">
        <v>579</v>
      </c>
      <c r="AQ28" s="902"/>
      <c r="AR28" s="902"/>
      <c r="AS28" s="902"/>
      <c r="AT28" s="902"/>
      <c r="AU28" s="902" t="s">
        <v>579</v>
      </c>
      <c r="AV28" s="902"/>
      <c r="AW28" s="902"/>
      <c r="AX28" s="902"/>
      <c r="AY28" s="902"/>
      <c r="AZ28" s="902" t="s">
        <v>579</v>
      </c>
      <c r="BA28" s="902"/>
      <c r="BB28" s="902"/>
      <c r="BC28" s="902"/>
      <c r="BD28" s="902"/>
      <c r="BE28" s="903"/>
      <c r="BF28" s="903"/>
      <c r="BG28" s="903"/>
      <c r="BH28" s="903"/>
      <c r="BI28" s="904"/>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3212</v>
      </c>
      <c r="R29" s="843"/>
      <c r="S29" s="843"/>
      <c r="T29" s="843"/>
      <c r="U29" s="843"/>
      <c r="V29" s="843">
        <v>3171</v>
      </c>
      <c r="W29" s="843"/>
      <c r="X29" s="843"/>
      <c r="Y29" s="843"/>
      <c r="Z29" s="843"/>
      <c r="AA29" s="843">
        <v>41</v>
      </c>
      <c r="AB29" s="843"/>
      <c r="AC29" s="843"/>
      <c r="AD29" s="843"/>
      <c r="AE29" s="844"/>
      <c r="AF29" s="845">
        <v>41</v>
      </c>
      <c r="AG29" s="846"/>
      <c r="AH29" s="846"/>
      <c r="AI29" s="846"/>
      <c r="AJ29" s="847"/>
      <c r="AK29" s="913">
        <v>500</v>
      </c>
      <c r="AL29" s="914"/>
      <c r="AM29" s="914"/>
      <c r="AN29" s="914"/>
      <c r="AO29" s="914"/>
      <c r="AP29" s="914" t="s">
        <v>579</v>
      </c>
      <c r="AQ29" s="914"/>
      <c r="AR29" s="914"/>
      <c r="AS29" s="914"/>
      <c r="AT29" s="914"/>
      <c r="AU29" s="914" t="s">
        <v>579</v>
      </c>
      <c r="AV29" s="914"/>
      <c r="AW29" s="914"/>
      <c r="AX29" s="914"/>
      <c r="AY29" s="914"/>
      <c r="AZ29" s="914" t="s">
        <v>579</v>
      </c>
      <c r="BA29" s="914"/>
      <c r="BB29" s="914"/>
      <c r="BC29" s="914"/>
      <c r="BD29" s="914"/>
      <c r="BE29" s="911"/>
      <c r="BF29" s="911"/>
      <c r="BG29" s="911"/>
      <c r="BH29" s="911"/>
      <c r="BI29" s="912"/>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527</v>
      </c>
      <c r="R30" s="843"/>
      <c r="S30" s="843"/>
      <c r="T30" s="843"/>
      <c r="U30" s="843"/>
      <c r="V30" s="843">
        <v>527</v>
      </c>
      <c r="W30" s="843"/>
      <c r="X30" s="843"/>
      <c r="Y30" s="843"/>
      <c r="Z30" s="843"/>
      <c r="AA30" s="843">
        <v>0</v>
      </c>
      <c r="AB30" s="843"/>
      <c r="AC30" s="843"/>
      <c r="AD30" s="843"/>
      <c r="AE30" s="844"/>
      <c r="AF30" s="845">
        <v>0</v>
      </c>
      <c r="AG30" s="846"/>
      <c r="AH30" s="846"/>
      <c r="AI30" s="846"/>
      <c r="AJ30" s="847"/>
      <c r="AK30" s="913">
        <v>141</v>
      </c>
      <c r="AL30" s="914"/>
      <c r="AM30" s="914"/>
      <c r="AN30" s="914"/>
      <c r="AO30" s="914"/>
      <c r="AP30" s="914" t="s">
        <v>579</v>
      </c>
      <c r="AQ30" s="914"/>
      <c r="AR30" s="914"/>
      <c r="AS30" s="914"/>
      <c r="AT30" s="914"/>
      <c r="AU30" s="914" t="s">
        <v>579</v>
      </c>
      <c r="AV30" s="914"/>
      <c r="AW30" s="914"/>
      <c r="AX30" s="914"/>
      <c r="AY30" s="914"/>
      <c r="AZ30" s="914" t="s">
        <v>579</v>
      </c>
      <c r="BA30" s="914"/>
      <c r="BB30" s="914"/>
      <c r="BC30" s="914"/>
      <c r="BD30" s="914"/>
      <c r="BE30" s="911"/>
      <c r="BF30" s="911"/>
      <c r="BG30" s="911"/>
      <c r="BH30" s="911"/>
      <c r="BI30" s="912"/>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944</v>
      </c>
      <c r="R31" s="843"/>
      <c r="S31" s="843"/>
      <c r="T31" s="843"/>
      <c r="U31" s="843"/>
      <c r="V31" s="843">
        <v>781</v>
      </c>
      <c r="W31" s="843"/>
      <c r="X31" s="843"/>
      <c r="Y31" s="843"/>
      <c r="Z31" s="843"/>
      <c r="AA31" s="843">
        <v>163</v>
      </c>
      <c r="AB31" s="843"/>
      <c r="AC31" s="843"/>
      <c r="AD31" s="843"/>
      <c r="AE31" s="844"/>
      <c r="AF31" s="845">
        <v>557</v>
      </c>
      <c r="AG31" s="846"/>
      <c r="AH31" s="846"/>
      <c r="AI31" s="846"/>
      <c r="AJ31" s="847"/>
      <c r="AK31" s="913" t="s">
        <v>579</v>
      </c>
      <c r="AL31" s="914"/>
      <c r="AM31" s="914"/>
      <c r="AN31" s="914"/>
      <c r="AO31" s="914"/>
      <c r="AP31" s="914">
        <v>4869</v>
      </c>
      <c r="AQ31" s="914"/>
      <c r="AR31" s="914"/>
      <c r="AS31" s="914"/>
      <c r="AT31" s="914"/>
      <c r="AU31" s="914" t="s">
        <v>579</v>
      </c>
      <c r="AV31" s="914"/>
      <c r="AW31" s="914"/>
      <c r="AX31" s="914"/>
      <c r="AY31" s="914"/>
      <c r="AZ31" s="914" t="s">
        <v>579</v>
      </c>
      <c r="BA31" s="914"/>
      <c r="BB31" s="914"/>
      <c r="BC31" s="914"/>
      <c r="BD31" s="914"/>
      <c r="BE31" s="911" t="s">
        <v>407</v>
      </c>
      <c r="BF31" s="911"/>
      <c r="BG31" s="911"/>
      <c r="BH31" s="911"/>
      <c r="BI31" s="912"/>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81</v>
      </c>
      <c r="R32" s="843"/>
      <c r="S32" s="843"/>
      <c r="T32" s="843"/>
      <c r="U32" s="843"/>
      <c r="V32" s="843">
        <v>79</v>
      </c>
      <c r="W32" s="843"/>
      <c r="X32" s="843"/>
      <c r="Y32" s="843"/>
      <c r="Z32" s="843"/>
      <c r="AA32" s="843">
        <v>2</v>
      </c>
      <c r="AB32" s="843"/>
      <c r="AC32" s="843"/>
      <c r="AD32" s="843"/>
      <c r="AE32" s="844"/>
      <c r="AF32" s="845">
        <v>2</v>
      </c>
      <c r="AG32" s="846"/>
      <c r="AH32" s="846"/>
      <c r="AI32" s="846"/>
      <c r="AJ32" s="847"/>
      <c r="AK32" s="913">
        <v>65</v>
      </c>
      <c r="AL32" s="914"/>
      <c r="AM32" s="914"/>
      <c r="AN32" s="914"/>
      <c r="AO32" s="914"/>
      <c r="AP32" s="914">
        <v>439</v>
      </c>
      <c r="AQ32" s="914"/>
      <c r="AR32" s="914"/>
      <c r="AS32" s="914"/>
      <c r="AT32" s="914"/>
      <c r="AU32" s="914">
        <v>438</v>
      </c>
      <c r="AV32" s="914"/>
      <c r="AW32" s="914"/>
      <c r="AX32" s="914"/>
      <c r="AY32" s="914"/>
      <c r="AZ32" s="914" t="s">
        <v>579</v>
      </c>
      <c r="BA32" s="914"/>
      <c r="BB32" s="914"/>
      <c r="BC32" s="914"/>
      <c r="BD32" s="914"/>
      <c r="BE32" s="911" t="s">
        <v>409</v>
      </c>
      <c r="BF32" s="911"/>
      <c r="BG32" s="911"/>
      <c r="BH32" s="911"/>
      <c r="BI32" s="912"/>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410</v>
      </c>
      <c r="C33" s="840"/>
      <c r="D33" s="840"/>
      <c r="E33" s="840"/>
      <c r="F33" s="840"/>
      <c r="G33" s="840"/>
      <c r="H33" s="840"/>
      <c r="I33" s="840"/>
      <c r="J33" s="840"/>
      <c r="K33" s="840"/>
      <c r="L33" s="840"/>
      <c r="M33" s="840"/>
      <c r="N33" s="840"/>
      <c r="O33" s="840"/>
      <c r="P33" s="841"/>
      <c r="Q33" s="842">
        <v>1599</v>
      </c>
      <c r="R33" s="843"/>
      <c r="S33" s="843"/>
      <c r="T33" s="843"/>
      <c r="U33" s="843"/>
      <c r="V33" s="843">
        <v>1586</v>
      </c>
      <c r="W33" s="843"/>
      <c r="X33" s="843"/>
      <c r="Y33" s="843"/>
      <c r="Z33" s="843"/>
      <c r="AA33" s="843">
        <v>13</v>
      </c>
      <c r="AB33" s="843"/>
      <c r="AC33" s="843"/>
      <c r="AD33" s="843"/>
      <c r="AE33" s="844"/>
      <c r="AF33" s="845">
        <v>13</v>
      </c>
      <c r="AG33" s="846"/>
      <c r="AH33" s="846"/>
      <c r="AI33" s="846"/>
      <c r="AJ33" s="847"/>
      <c r="AK33" s="913">
        <v>424</v>
      </c>
      <c r="AL33" s="914"/>
      <c r="AM33" s="914"/>
      <c r="AN33" s="914"/>
      <c r="AO33" s="914"/>
      <c r="AP33" s="914">
        <v>6965</v>
      </c>
      <c r="AQ33" s="914"/>
      <c r="AR33" s="914"/>
      <c r="AS33" s="914"/>
      <c r="AT33" s="914"/>
      <c r="AU33" s="914">
        <v>3274</v>
      </c>
      <c r="AV33" s="914"/>
      <c r="AW33" s="914"/>
      <c r="AX33" s="914"/>
      <c r="AY33" s="914"/>
      <c r="AZ33" s="914" t="s">
        <v>579</v>
      </c>
      <c r="BA33" s="914"/>
      <c r="BB33" s="914"/>
      <c r="BC33" s="914"/>
      <c r="BD33" s="914"/>
      <c r="BE33" s="911" t="s">
        <v>409</v>
      </c>
      <c r="BF33" s="911"/>
      <c r="BG33" s="911"/>
      <c r="BH33" s="911"/>
      <c r="BI33" s="912"/>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411</v>
      </c>
      <c r="C34" s="840"/>
      <c r="D34" s="840"/>
      <c r="E34" s="840"/>
      <c r="F34" s="840"/>
      <c r="G34" s="840"/>
      <c r="H34" s="840"/>
      <c r="I34" s="840"/>
      <c r="J34" s="840"/>
      <c r="K34" s="840"/>
      <c r="L34" s="840"/>
      <c r="M34" s="840"/>
      <c r="N34" s="840"/>
      <c r="O34" s="840"/>
      <c r="P34" s="841"/>
      <c r="Q34" s="842">
        <v>69</v>
      </c>
      <c r="R34" s="843"/>
      <c r="S34" s="843"/>
      <c r="T34" s="843"/>
      <c r="U34" s="843"/>
      <c r="V34" s="843">
        <v>69</v>
      </c>
      <c r="W34" s="843"/>
      <c r="X34" s="843"/>
      <c r="Y34" s="843"/>
      <c r="Z34" s="843"/>
      <c r="AA34" s="843" t="s">
        <v>579</v>
      </c>
      <c r="AB34" s="843"/>
      <c r="AC34" s="843"/>
      <c r="AD34" s="843"/>
      <c r="AE34" s="844"/>
      <c r="AF34" s="845" t="s">
        <v>127</v>
      </c>
      <c r="AG34" s="846"/>
      <c r="AH34" s="846"/>
      <c r="AI34" s="846"/>
      <c r="AJ34" s="847"/>
      <c r="AK34" s="913">
        <v>30</v>
      </c>
      <c r="AL34" s="914"/>
      <c r="AM34" s="914"/>
      <c r="AN34" s="914"/>
      <c r="AO34" s="914"/>
      <c r="AP34" s="914">
        <v>428</v>
      </c>
      <c r="AQ34" s="914"/>
      <c r="AR34" s="914"/>
      <c r="AS34" s="914"/>
      <c r="AT34" s="914"/>
      <c r="AU34" s="914">
        <v>349</v>
      </c>
      <c r="AV34" s="914"/>
      <c r="AW34" s="914"/>
      <c r="AX34" s="914"/>
      <c r="AY34" s="914"/>
      <c r="AZ34" s="914" t="s">
        <v>579</v>
      </c>
      <c r="BA34" s="914"/>
      <c r="BB34" s="914"/>
      <c r="BC34" s="914"/>
      <c r="BD34" s="914"/>
      <c r="BE34" s="911" t="s">
        <v>409</v>
      </c>
      <c r="BF34" s="911"/>
      <c r="BG34" s="911"/>
      <c r="BH34" s="911"/>
      <c r="BI34" s="912"/>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412</v>
      </c>
      <c r="C35" s="840"/>
      <c r="D35" s="840"/>
      <c r="E35" s="840"/>
      <c r="F35" s="840"/>
      <c r="G35" s="840"/>
      <c r="H35" s="840"/>
      <c r="I35" s="840"/>
      <c r="J35" s="840"/>
      <c r="K35" s="840"/>
      <c r="L35" s="840"/>
      <c r="M35" s="840"/>
      <c r="N35" s="840"/>
      <c r="O35" s="840"/>
      <c r="P35" s="841"/>
      <c r="Q35" s="842">
        <v>69</v>
      </c>
      <c r="R35" s="843"/>
      <c r="S35" s="843"/>
      <c r="T35" s="843"/>
      <c r="U35" s="843"/>
      <c r="V35" s="843">
        <v>1137</v>
      </c>
      <c r="W35" s="843"/>
      <c r="X35" s="843"/>
      <c r="Y35" s="843"/>
      <c r="Z35" s="843"/>
      <c r="AA35" s="843">
        <v>1068</v>
      </c>
      <c r="AB35" s="843"/>
      <c r="AC35" s="843"/>
      <c r="AD35" s="843"/>
      <c r="AE35" s="844"/>
      <c r="AF35" s="845">
        <v>444</v>
      </c>
      <c r="AG35" s="846"/>
      <c r="AH35" s="846"/>
      <c r="AI35" s="846"/>
      <c r="AJ35" s="847"/>
      <c r="AK35" s="913" t="s">
        <v>579</v>
      </c>
      <c r="AL35" s="914"/>
      <c r="AM35" s="914"/>
      <c r="AN35" s="914"/>
      <c r="AO35" s="914"/>
      <c r="AP35" s="914" t="s">
        <v>579</v>
      </c>
      <c r="AQ35" s="914"/>
      <c r="AR35" s="914"/>
      <c r="AS35" s="914"/>
      <c r="AT35" s="914"/>
      <c r="AU35" s="914" t="s">
        <v>579</v>
      </c>
      <c r="AV35" s="914"/>
      <c r="AW35" s="914"/>
      <c r="AX35" s="914"/>
      <c r="AY35" s="914"/>
      <c r="AZ35" s="914" t="s">
        <v>579</v>
      </c>
      <c r="BA35" s="914"/>
      <c r="BB35" s="914"/>
      <c r="BC35" s="914"/>
      <c r="BD35" s="914"/>
      <c r="BE35" s="911" t="s">
        <v>409</v>
      </c>
      <c r="BF35" s="911"/>
      <c r="BG35" s="911"/>
      <c r="BH35" s="911"/>
      <c r="BI35" s="912"/>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413</v>
      </c>
      <c r="C36" s="840"/>
      <c r="D36" s="840"/>
      <c r="E36" s="840"/>
      <c r="F36" s="840"/>
      <c r="G36" s="840"/>
      <c r="H36" s="840"/>
      <c r="I36" s="840"/>
      <c r="J36" s="840"/>
      <c r="K36" s="840"/>
      <c r="L36" s="840"/>
      <c r="M36" s="840"/>
      <c r="N36" s="840"/>
      <c r="O36" s="840"/>
      <c r="P36" s="841"/>
      <c r="Q36" s="842">
        <v>80</v>
      </c>
      <c r="R36" s="843"/>
      <c r="S36" s="843"/>
      <c r="T36" s="843"/>
      <c r="U36" s="843"/>
      <c r="V36" s="843">
        <v>274</v>
      </c>
      <c r="W36" s="843"/>
      <c r="X36" s="843"/>
      <c r="Y36" s="843"/>
      <c r="Z36" s="843"/>
      <c r="AA36" s="843">
        <v>194</v>
      </c>
      <c r="AB36" s="843"/>
      <c r="AC36" s="843"/>
      <c r="AD36" s="843"/>
      <c r="AE36" s="844"/>
      <c r="AF36" s="845">
        <v>-23</v>
      </c>
      <c r="AG36" s="846"/>
      <c r="AH36" s="846"/>
      <c r="AI36" s="846"/>
      <c r="AJ36" s="847"/>
      <c r="AK36" s="913">
        <v>24</v>
      </c>
      <c r="AL36" s="914"/>
      <c r="AM36" s="914"/>
      <c r="AN36" s="914"/>
      <c r="AO36" s="914"/>
      <c r="AP36" s="914" t="s">
        <v>579</v>
      </c>
      <c r="AQ36" s="914"/>
      <c r="AR36" s="914"/>
      <c r="AS36" s="914"/>
      <c r="AT36" s="914"/>
      <c r="AU36" s="914" t="s">
        <v>579</v>
      </c>
      <c r="AV36" s="914"/>
      <c r="AW36" s="914"/>
      <c r="AX36" s="914"/>
      <c r="AY36" s="914"/>
      <c r="AZ36" s="915">
        <v>11.6</v>
      </c>
      <c r="BA36" s="915"/>
      <c r="BB36" s="915"/>
      <c r="BC36" s="915"/>
      <c r="BD36" s="915"/>
      <c r="BE36" s="911" t="s">
        <v>409</v>
      </c>
      <c r="BF36" s="911"/>
      <c r="BG36" s="911"/>
      <c r="BH36" s="911"/>
      <c r="BI36" s="912"/>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3"/>
      <c r="AL37" s="914"/>
      <c r="AM37" s="914"/>
      <c r="AN37" s="914"/>
      <c r="AO37" s="914"/>
      <c r="AP37" s="914"/>
      <c r="AQ37" s="914"/>
      <c r="AR37" s="914"/>
      <c r="AS37" s="914"/>
      <c r="AT37" s="914"/>
      <c r="AU37" s="914"/>
      <c r="AV37" s="914"/>
      <c r="AW37" s="914"/>
      <c r="AX37" s="914"/>
      <c r="AY37" s="914"/>
      <c r="AZ37" s="915"/>
      <c r="BA37" s="915"/>
      <c r="BB37" s="915"/>
      <c r="BC37" s="915"/>
      <c r="BD37" s="915"/>
      <c r="BE37" s="911"/>
      <c r="BF37" s="911"/>
      <c r="BG37" s="911"/>
      <c r="BH37" s="911"/>
      <c r="BI37" s="912"/>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3"/>
      <c r="AL38" s="914"/>
      <c r="AM38" s="914"/>
      <c r="AN38" s="914"/>
      <c r="AO38" s="914"/>
      <c r="AP38" s="914"/>
      <c r="AQ38" s="914"/>
      <c r="AR38" s="914"/>
      <c r="AS38" s="914"/>
      <c r="AT38" s="914"/>
      <c r="AU38" s="914"/>
      <c r="AV38" s="914"/>
      <c r="AW38" s="914"/>
      <c r="AX38" s="914"/>
      <c r="AY38" s="914"/>
      <c r="AZ38" s="915"/>
      <c r="BA38" s="915"/>
      <c r="BB38" s="915"/>
      <c r="BC38" s="915"/>
      <c r="BD38" s="915"/>
      <c r="BE38" s="911"/>
      <c r="BF38" s="911"/>
      <c r="BG38" s="911"/>
      <c r="BH38" s="911"/>
      <c r="BI38" s="912"/>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3"/>
      <c r="AL39" s="914"/>
      <c r="AM39" s="914"/>
      <c r="AN39" s="914"/>
      <c r="AO39" s="914"/>
      <c r="AP39" s="914"/>
      <c r="AQ39" s="914"/>
      <c r="AR39" s="914"/>
      <c r="AS39" s="914"/>
      <c r="AT39" s="914"/>
      <c r="AU39" s="914"/>
      <c r="AV39" s="914"/>
      <c r="AW39" s="914"/>
      <c r="AX39" s="914"/>
      <c r="AY39" s="914"/>
      <c r="AZ39" s="915"/>
      <c r="BA39" s="915"/>
      <c r="BB39" s="915"/>
      <c r="BC39" s="915"/>
      <c r="BD39" s="915"/>
      <c r="BE39" s="911"/>
      <c r="BF39" s="911"/>
      <c r="BG39" s="911"/>
      <c r="BH39" s="911"/>
      <c r="BI39" s="912"/>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3"/>
      <c r="AL40" s="914"/>
      <c r="AM40" s="914"/>
      <c r="AN40" s="914"/>
      <c r="AO40" s="914"/>
      <c r="AP40" s="914"/>
      <c r="AQ40" s="914"/>
      <c r="AR40" s="914"/>
      <c r="AS40" s="914"/>
      <c r="AT40" s="914"/>
      <c r="AU40" s="914"/>
      <c r="AV40" s="914"/>
      <c r="AW40" s="914"/>
      <c r="AX40" s="914"/>
      <c r="AY40" s="914"/>
      <c r="AZ40" s="915"/>
      <c r="BA40" s="915"/>
      <c r="BB40" s="915"/>
      <c r="BC40" s="915"/>
      <c r="BD40" s="915"/>
      <c r="BE40" s="911"/>
      <c r="BF40" s="911"/>
      <c r="BG40" s="911"/>
      <c r="BH40" s="911"/>
      <c r="BI40" s="912"/>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3"/>
      <c r="AL41" s="914"/>
      <c r="AM41" s="914"/>
      <c r="AN41" s="914"/>
      <c r="AO41" s="914"/>
      <c r="AP41" s="914"/>
      <c r="AQ41" s="914"/>
      <c r="AR41" s="914"/>
      <c r="AS41" s="914"/>
      <c r="AT41" s="914"/>
      <c r="AU41" s="914"/>
      <c r="AV41" s="914"/>
      <c r="AW41" s="914"/>
      <c r="AX41" s="914"/>
      <c r="AY41" s="914"/>
      <c r="AZ41" s="915"/>
      <c r="BA41" s="915"/>
      <c r="BB41" s="915"/>
      <c r="BC41" s="915"/>
      <c r="BD41" s="915"/>
      <c r="BE41" s="911"/>
      <c r="BF41" s="911"/>
      <c r="BG41" s="911"/>
      <c r="BH41" s="911"/>
      <c r="BI41" s="912"/>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3"/>
      <c r="AL42" s="914"/>
      <c r="AM42" s="914"/>
      <c r="AN42" s="914"/>
      <c r="AO42" s="914"/>
      <c r="AP42" s="914"/>
      <c r="AQ42" s="914"/>
      <c r="AR42" s="914"/>
      <c r="AS42" s="914"/>
      <c r="AT42" s="914"/>
      <c r="AU42" s="914"/>
      <c r="AV42" s="914"/>
      <c r="AW42" s="914"/>
      <c r="AX42" s="914"/>
      <c r="AY42" s="914"/>
      <c r="AZ42" s="915"/>
      <c r="BA42" s="915"/>
      <c r="BB42" s="915"/>
      <c r="BC42" s="915"/>
      <c r="BD42" s="915"/>
      <c r="BE42" s="911"/>
      <c r="BF42" s="911"/>
      <c r="BG42" s="911"/>
      <c r="BH42" s="911"/>
      <c r="BI42" s="912"/>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3"/>
      <c r="AL43" s="914"/>
      <c r="AM43" s="914"/>
      <c r="AN43" s="914"/>
      <c r="AO43" s="914"/>
      <c r="AP43" s="914"/>
      <c r="AQ43" s="914"/>
      <c r="AR43" s="914"/>
      <c r="AS43" s="914"/>
      <c r="AT43" s="914"/>
      <c r="AU43" s="914"/>
      <c r="AV43" s="914"/>
      <c r="AW43" s="914"/>
      <c r="AX43" s="914"/>
      <c r="AY43" s="914"/>
      <c r="AZ43" s="915"/>
      <c r="BA43" s="915"/>
      <c r="BB43" s="915"/>
      <c r="BC43" s="915"/>
      <c r="BD43" s="915"/>
      <c r="BE43" s="911"/>
      <c r="BF43" s="911"/>
      <c r="BG43" s="911"/>
      <c r="BH43" s="911"/>
      <c r="BI43" s="912"/>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3"/>
      <c r="AL44" s="914"/>
      <c r="AM44" s="914"/>
      <c r="AN44" s="914"/>
      <c r="AO44" s="914"/>
      <c r="AP44" s="914"/>
      <c r="AQ44" s="914"/>
      <c r="AR44" s="914"/>
      <c r="AS44" s="914"/>
      <c r="AT44" s="914"/>
      <c r="AU44" s="914"/>
      <c r="AV44" s="914"/>
      <c r="AW44" s="914"/>
      <c r="AX44" s="914"/>
      <c r="AY44" s="914"/>
      <c r="AZ44" s="915"/>
      <c r="BA44" s="915"/>
      <c r="BB44" s="915"/>
      <c r="BC44" s="915"/>
      <c r="BD44" s="915"/>
      <c r="BE44" s="911"/>
      <c r="BF44" s="911"/>
      <c r="BG44" s="911"/>
      <c r="BH44" s="911"/>
      <c r="BI44" s="912"/>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3"/>
      <c r="AL45" s="914"/>
      <c r="AM45" s="914"/>
      <c r="AN45" s="914"/>
      <c r="AO45" s="914"/>
      <c r="AP45" s="914"/>
      <c r="AQ45" s="914"/>
      <c r="AR45" s="914"/>
      <c r="AS45" s="914"/>
      <c r="AT45" s="914"/>
      <c r="AU45" s="914"/>
      <c r="AV45" s="914"/>
      <c r="AW45" s="914"/>
      <c r="AX45" s="914"/>
      <c r="AY45" s="914"/>
      <c r="AZ45" s="915"/>
      <c r="BA45" s="915"/>
      <c r="BB45" s="915"/>
      <c r="BC45" s="915"/>
      <c r="BD45" s="915"/>
      <c r="BE45" s="911"/>
      <c r="BF45" s="911"/>
      <c r="BG45" s="911"/>
      <c r="BH45" s="911"/>
      <c r="BI45" s="912"/>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3"/>
      <c r="AL46" s="914"/>
      <c r="AM46" s="914"/>
      <c r="AN46" s="914"/>
      <c r="AO46" s="914"/>
      <c r="AP46" s="914"/>
      <c r="AQ46" s="914"/>
      <c r="AR46" s="914"/>
      <c r="AS46" s="914"/>
      <c r="AT46" s="914"/>
      <c r="AU46" s="914"/>
      <c r="AV46" s="914"/>
      <c r="AW46" s="914"/>
      <c r="AX46" s="914"/>
      <c r="AY46" s="914"/>
      <c r="AZ46" s="915"/>
      <c r="BA46" s="915"/>
      <c r="BB46" s="915"/>
      <c r="BC46" s="915"/>
      <c r="BD46" s="915"/>
      <c r="BE46" s="911"/>
      <c r="BF46" s="911"/>
      <c r="BG46" s="911"/>
      <c r="BH46" s="911"/>
      <c r="BI46" s="912"/>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3"/>
      <c r="AL47" s="914"/>
      <c r="AM47" s="914"/>
      <c r="AN47" s="914"/>
      <c r="AO47" s="914"/>
      <c r="AP47" s="914"/>
      <c r="AQ47" s="914"/>
      <c r="AR47" s="914"/>
      <c r="AS47" s="914"/>
      <c r="AT47" s="914"/>
      <c r="AU47" s="914"/>
      <c r="AV47" s="914"/>
      <c r="AW47" s="914"/>
      <c r="AX47" s="914"/>
      <c r="AY47" s="914"/>
      <c r="AZ47" s="915"/>
      <c r="BA47" s="915"/>
      <c r="BB47" s="915"/>
      <c r="BC47" s="915"/>
      <c r="BD47" s="915"/>
      <c r="BE47" s="911"/>
      <c r="BF47" s="911"/>
      <c r="BG47" s="911"/>
      <c r="BH47" s="911"/>
      <c r="BI47" s="912"/>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3"/>
      <c r="AL48" s="914"/>
      <c r="AM48" s="914"/>
      <c r="AN48" s="914"/>
      <c r="AO48" s="914"/>
      <c r="AP48" s="914"/>
      <c r="AQ48" s="914"/>
      <c r="AR48" s="914"/>
      <c r="AS48" s="914"/>
      <c r="AT48" s="914"/>
      <c r="AU48" s="914"/>
      <c r="AV48" s="914"/>
      <c r="AW48" s="914"/>
      <c r="AX48" s="914"/>
      <c r="AY48" s="914"/>
      <c r="AZ48" s="915"/>
      <c r="BA48" s="915"/>
      <c r="BB48" s="915"/>
      <c r="BC48" s="915"/>
      <c r="BD48" s="915"/>
      <c r="BE48" s="911"/>
      <c r="BF48" s="911"/>
      <c r="BG48" s="911"/>
      <c r="BH48" s="911"/>
      <c r="BI48" s="912"/>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3"/>
      <c r="AL49" s="914"/>
      <c r="AM49" s="914"/>
      <c r="AN49" s="914"/>
      <c r="AO49" s="914"/>
      <c r="AP49" s="914"/>
      <c r="AQ49" s="914"/>
      <c r="AR49" s="914"/>
      <c r="AS49" s="914"/>
      <c r="AT49" s="914"/>
      <c r="AU49" s="914"/>
      <c r="AV49" s="914"/>
      <c r="AW49" s="914"/>
      <c r="AX49" s="914"/>
      <c r="AY49" s="914"/>
      <c r="AZ49" s="915"/>
      <c r="BA49" s="915"/>
      <c r="BB49" s="915"/>
      <c r="BC49" s="915"/>
      <c r="BD49" s="915"/>
      <c r="BE49" s="911"/>
      <c r="BF49" s="911"/>
      <c r="BG49" s="911"/>
      <c r="BH49" s="911"/>
      <c r="BI49" s="912"/>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6"/>
      <c r="R50" s="917"/>
      <c r="S50" s="917"/>
      <c r="T50" s="917"/>
      <c r="U50" s="917"/>
      <c r="V50" s="917"/>
      <c r="W50" s="917"/>
      <c r="X50" s="917"/>
      <c r="Y50" s="917"/>
      <c r="Z50" s="917"/>
      <c r="AA50" s="917"/>
      <c r="AB50" s="917"/>
      <c r="AC50" s="917"/>
      <c r="AD50" s="917"/>
      <c r="AE50" s="918"/>
      <c r="AF50" s="845"/>
      <c r="AG50" s="846"/>
      <c r="AH50" s="846"/>
      <c r="AI50" s="846"/>
      <c r="AJ50" s="847"/>
      <c r="AK50" s="919"/>
      <c r="AL50" s="917"/>
      <c r="AM50" s="917"/>
      <c r="AN50" s="917"/>
      <c r="AO50" s="917"/>
      <c r="AP50" s="917"/>
      <c r="AQ50" s="917"/>
      <c r="AR50" s="917"/>
      <c r="AS50" s="917"/>
      <c r="AT50" s="917"/>
      <c r="AU50" s="917"/>
      <c r="AV50" s="917"/>
      <c r="AW50" s="917"/>
      <c r="AX50" s="917"/>
      <c r="AY50" s="917"/>
      <c r="AZ50" s="920"/>
      <c r="BA50" s="920"/>
      <c r="BB50" s="920"/>
      <c r="BC50" s="920"/>
      <c r="BD50" s="920"/>
      <c r="BE50" s="911"/>
      <c r="BF50" s="911"/>
      <c r="BG50" s="911"/>
      <c r="BH50" s="911"/>
      <c r="BI50" s="912"/>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6"/>
      <c r="R51" s="917"/>
      <c r="S51" s="917"/>
      <c r="T51" s="917"/>
      <c r="U51" s="917"/>
      <c r="V51" s="917"/>
      <c r="W51" s="917"/>
      <c r="X51" s="917"/>
      <c r="Y51" s="917"/>
      <c r="Z51" s="917"/>
      <c r="AA51" s="917"/>
      <c r="AB51" s="917"/>
      <c r="AC51" s="917"/>
      <c r="AD51" s="917"/>
      <c r="AE51" s="918"/>
      <c r="AF51" s="845"/>
      <c r="AG51" s="846"/>
      <c r="AH51" s="846"/>
      <c r="AI51" s="846"/>
      <c r="AJ51" s="847"/>
      <c r="AK51" s="919"/>
      <c r="AL51" s="917"/>
      <c r="AM51" s="917"/>
      <c r="AN51" s="917"/>
      <c r="AO51" s="917"/>
      <c r="AP51" s="917"/>
      <c r="AQ51" s="917"/>
      <c r="AR51" s="917"/>
      <c r="AS51" s="917"/>
      <c r="AT51" s="917"/>
      <c r="AU51" s="917"/>
      <c r="AV51" s="917"/>
      <c r="AW51" s="917"/>
      <c r="AX51" s="917"/>
      <c r="AY51" s="917"/>
      <c r="AZ51" s="920"/>
      <c r="BA51" s="920"/>
      <c r="BB51" s="920"/>
      <c r="BC51" s="920"/>
      <c r="BD51" s="920"/>
      <c r="BE51" s="911"/>
      <c r="BF51" s="911"/>
      <c r="BG51" s="911"/>
      <c r="BH51" s="911"/>
      <c r="BI51" s="912"/>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6"/>
      <c r="R52" s="917"/>
      <c r="S52" s="917"/>
      <c r="T52" s="917"/>
      <c r="U52" s="917"/>
      <c r="V52" s="917"/>
      <c r="W52" s="917"/>
      <c r="X52" s="917"/>
      <c r="Y52" s="917"/>
      <c r="Z52" s="917"/>
      <c r="AA52" s="917"/>
      <c r="AB52" s="917"/>
      <c r="AC52" s="917"/>
      <c r="AD52" s="917"/>
      <c r="AE52" s="918"/>
      <c r="AF52" s="845"/>
      <c r="AG52" s="846"/>
      <c r="AH52" s="846"/>
      <c r="AI52" s="846"/>
      <c r="AJ52" s="847"/>
      <c r="AK52" s="919"/>
      <c r="AL52" s="917"/>
      <c r="AM52" s="917"/>
      <c r="AN52" s="917"/>
      <c r="AO52" s="917"/>
      <c r="AP52" s="917"/>
      <c r="AQ52" s="917"/>
      <c r="AR52" s="917"/>
      <c r="AS52" s="917"/>
      <c r="AT52" s="917"/>
      <c r="AU52" s="917"/>
      <c r="AV52" s="917"/>
      <c r="AW52" s="917"/>
      <c r="AX52" s="917"/>
      <c r="AY52" s="917"/>
      <c r="AZ52" s="920"/>
      <c r="BA52" s="920"/>
      <c r="BB52" s="920"/>
      <c r="BC52" s="920"/>
      <c r="BD52" s="920"/>
      <c r="BE52" s="911"/>
      <c r="BF52" s="911"/>
      <c r="BG52" s="911"/>
      <c r="BH52" s="911"/>
      <c r="BI52" s="912"/>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6"/>
      <c r="R53" s="917"/>
      <c r="S53" s="917"/>
      <c r="T53" s="917"/>
      <c r="U53" s="917"/>
      <c r="V53" s="917"/>
      <c r="W53" s="917"/>
      <c r="X53" s="917"/>
      <c r="Y53" s="917"/>
      <c r="Z53" s="917"/>
      <c r="AA53" s="917"/>
      <c r="AB53" s="917"/>
      <c r="AC53" s="917"/>
      <c r="AD53" s="917"/>
      <c r="AE53" s="918"/>
      <c r="AF53" s="845"/>
      <c r="AG53" s="846"/>
      <c r="AH53" s="846"/>
      <c r="AI53" s="846"/>
      <c r="AJ53" s="847"/>
      <c r="AK53" s="919"/>
      <c r="AL53" s="917"/>
      <c r="AM53" s="917"/>
      <c r="AN53" s="917"/>
      <c r="AO53" s="917"/>
      <c r="AP53" s="917"/>
      <c r="AQ53" s="917"/>
      <c r="AR53" s="917"/>
      <c r="AS53" s="917"/>
      <c r="AT53" s="917"/>
      <c r="AU53" s="917"/>
      <c r="AV53" s="917"/>
      <c r="AW53" s="917"/>
      <c r="AX53" s="917"/>
      <c r="AY53" s="917"/>
      <c r="AZ53" s="920"/>
      <c r="BA53" s="920"/>
      <c r="BB53" s="920"/>
      <c r="BC53" s="920"/>
      <c r="BD53" s="920"/>
      <c r="BE53" s="911"/>
      <c r="BF53" s="911"/>
      <c r="BG53" s="911"/>
      <c r="BH53" s="911"/>
      <c r="BI53" s="912"/>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6"/>
      <c r="R54" s="917"/>
      <c r="S54" s="917"/>
      <c r="T54" s="917"/>
      <c r="U54" s="917"/>
      <c r="V54" s="917"/>
      <c r="W54" s="917"/>
      <c r="X54" s="917"/>
      <c r="Y54" s="917"/>
      <c r="Z54" s="917"/>
      <c r="AA54" s="917"/>
      <c r="AB54" s="917"/>
      <c r="AC54" s="917"/>
      <c r="AD54" s="917"/>
      <c r="AE54" s="918"/>
      <c r="AF54" s="845"/>
      <c r="AG54" s="846"/>
      <c r="AH54" s="846"/>
      <c r="AI54" s="846"/>
      <c r="AJ54" s="847"/>
      <c r="AK54" s="919"/>
      <c r="AL54" s="917"/>
      <c r="AM54" s="917"/>
      <c r="AN54" s="917"/>
      <c r="AO54" s="917"/>
      <c r="AP54" s="917"/>
      <c r="AQ54" s="917"/>
      <c r="AR54" s="917"/>
      <c r="AS54" s="917"/>
      <c r="AT54" s="917"/>
      <c r="AU54" s="917"/>
      <c r="AV54" s="917"/>
      <c r="AW54" s="917"/>
      <c r="AX54" s="917"/>
      <c r="AY54" s="917"/>
      <c r="AZ54" s="920"/>
      <c r="BA54" s="920"/>
      <c r="BB54" s="920"/>
      <c r="BC54" s="920"/>
      <c r="BD54" s="920"/>
      <c r="BE54" s="911"/>
      <c r="BF54" s="911"/>
      <c r="BG54" s="911"/>
      <c r="BH54" s="911"/>
      <c r="BI54" s="912"/>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6"/>
      <c r="R55" s="917"/>
      <c r="S55" s="917"/>
      <c r="T55" s="917"/>
      <c r="U55" s="917"/>
      <c r="V55" s="917"/>
      <c r="W55" s="917"/>
      <c r="X55" s="917"/>
      <c r="Y55" s="917"/>
      <c r="Z55" s="917"/>
      <c r="AA55" s="917"/>
      <c r="AB55" s="917"/>
      <c r="AC55" s="917"/>
      <c r="AD55" s="917"/>
      <c r="AE55" s="918"/>
      <c r="AF55" s="845"/>
      <c r="AG55" s="846"/>
      <c r="AH55" s="846"/>
      <c r="AI55" s="846"/>
      <c r="AJ55" s="847"/>
      <c r="AK55" s="919"/>
      <c r="AL55" s="917"/>
      <c r="AM55" s="917"/>
      <c r="AN55" s="917"/>
      <c r="AO55" s="917"/>
      <c r="AP55" s="917"/>
      <c r="AQ55" s="917"/>
      <c r="AR55" s="917"/>
      <c r="AS55" s="917"/>
      <c r="AT55" s="917"/>
      <c r="AU55" s="917"/>
      <c r="AV55" s="917"/>
      <c r="AW55" s="917"/>
      <c r="AX55" s="917"/>
      <c r="AY55" s="917"/>
      <c r="AZ55" s="920"/>
      <c r="BA55" s="920"/>
      <c r="BB55" s="920"/>
      <c r="BC55" s="920"/>
      <c r="BD55" s="920"/>
      <c r="BE55" s="911"/>
      <c r="BF55" s="911"/>
      <c r="BG55" s="911"/>
      <c r="BH55" s="911"/>
      <c r="BI55" s="912"/>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6"/>
      <c r="R56" s="917"/>
      <c r="S56" s="917"/>
      <c r="T56" s="917"/>
      <c r="U56" s="917"/>
      <c r="V56" s="917"/>
      <c r="W56" s="917"/>
      <c r="X56" s="917"/>
      <c r="Y56" s="917"/>
      <c r="Z56" s="917"/>
      <c r="AA56" s="917"/>
      <c r="AB56" s="917"/>
      <c r="AC56" s="917"/>
      <c r="AD56" s="917"/>
      <c r="AE56" s="918"/>
      <c r="AF56" s="845"/>
      <c r="AG56" s="846"/>
      <c r="AH56" s="846"/>
      <c r="AI56" s="846"/>
      <c r="AJ56" s="847"/>
      <c r="AK56" s="919"/>
      <c r="AL56" s="917"/>
      <c r="AM56" s="917"/>
      <c r="AN56" s="917"/>
      <c r="AO56" s="917"/>
      <c r="AP56" s="917"/>
      <c r="AQ56" s="917"/>
      <c r="AR56" s="917"/>
      <c r="AS56" s="917"/>
      <c r="AT56" s="917"/>
      <c r="AU56" s="917"/>
      <c r="AV56" s="917"/>
      <c r="AW56" s="917"/>
      <c r="AX56" s="917"/>
      <c r="AY56" s="917"/>
      <c r="AZ56" s="920"/>
      <c r="BA56" s="920"/>
      <c r="BB56" s="920"/>
      <c r="BC56" s="920"/>
      <c r="BD56" s="920"/>
      <c r="BE56" s="911"/>
      <c r="BF56" s="911"/>
      <c r="BG56" s="911"/>
      <c r="BH56" s="911"/>
      <c r="BI56" s="912"/>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6"/>
      <c r="R57" s="917"/>
      <c r="S57" s="917"/>
      <c r="T57" s="917"/>
      <c r="U57" s="917"/>
      <c r="V57" s="917"/>
      <c r="W57" s="917"/>
      <c r="X57" s="917"/>
      <c r="Y57" s="917"/>
      <c r="Z57" s="917"/>
      <c r="AA57" s="917"/>
      <c r="AB57" s="917"/>
      <c r="AC57" s="917"/>
      <c r="AD57" s="917"/>
      <c r="AE57" s="918"/>
      <c r="AF57" s="845"/>
      <c r="AG57" s="846"/>
      <c r="AH57" s="846"/>
      <c r="AI57" s="846"/>
      <c r="AJ57" s="847"/>
      <c r="AK57" s="919"/>
      <c r="AL57" s="917"/>
      <c r="AM57" s="917"/>
      <c r="AN57" s="917"/>
      <c r="AO57" s="917"/>
      <c r="AP57" s="917"/>
      <c r="AQ57" s="917"/>
      <c r="AR57" s="917"/>
      <c r="AS57" s="917"/>
      <c r="AT57" s="917"/>
      <c r="AU57" s="917"/>
      <c r="AV57" s="917"/>
      <c r="AW57" s="917"/>
      <c r="AX57" s="917"/>
      <c r="AY57" s="917"/>
      <c r="AZ57" s="920"/>
      <c r="BA57" s="920"/>
      <c r="BB57" s="920"/>
      <c r="BC57" s="920"/>
      <c r="BD57" s="920"/>
      <c r="BE57" s="911"/>
      <c r="BF57" s="911"/>
      <c r="BG57" s="911"/>
      <c r="BH57" s="911"/>
      <c r="BI57" s="912"/>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6"/>
      <c r="R58" s="917"/>
      <c r="S58" s="917"/>
      <c r="T58" s="917"/>
      <c r="U58" s="917"/>
      <c r="V58" s="917"/>
      <c r="W58" s="917"/>
      <c r="X58" s="917"/>
      <c r="Y58" s="917"/>
      <c r="Z58" s="917"/>
      <c r="AA58" s="917"/>
      <c r="AB58" s="917"/>
      <c r="AC58" s="917"/>
      <c r="AD58" s="917"/>
      <c r="AE58" s="918"/>
      <c r="AF58" s="845"/>
      <c r="AG58" s="846"/>
      <c r="AH58" s="846"/>
      <c r="AI58" s="846"/>
      <c r="AJ58" s="847"/>
      <c r="AK58" s="919"/>
      <c r="AL58" s="917"/>
      <c r="AM58" s="917"/>
      <c r="AN58" s="917"/>
      <c r="AO58" s="917"/>
      <c r="AP58" s="917"/>
      <c r="AQ58" s="917"/>
      <c r="AR58" s="917"/>
      <c r="AS58" s="917"/>
      <c r="AT58" s="917"/>
      <c r="AU58" s="917"/>
      <c r="AV58" s="917"/>
      <c r="AW58" s="917"/>
      <c r="AX58" s="917"/>
      <c r="AY58" s="917"/>
      <c r="AZ58" s="920"/>
      <c r="BA58" s="920"/>
      <c r="BB58" s="920"/>
      <c r="BC58" s="920"/>
      <c r="BD58" s="920"/>
      <c r="BE58" s="911"/>
      <c r="BF58" s="911"/>
      <c r="BG58" s="911"/>
      <c r="BH58" s="911"/>
      <c r="BI58" s="912"/>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6"/>
      <c r="R59" s="917"/>
      <c r="S59" s="917"/>
      <c r="T59" s="917"/>
      <c r="U59" s="917"/>
      <c r="V59" s="917"/>
      <c r="W59" s="917"/>
      <c r="X59" s="917"/>
      <c r="Y59" s="917"/>
      <c r="Z59" s="917"/>
      <c r="AA59" s="917"/>
      <c r="AB59" s="917"/>
      <c r="AC59" s="917"/>
      <c r="AD59" s="917"/>
      <c r="AE59" s="918"/>
      <c r="AF59" s="845"/>
      <c r="AG59" s="846"/>
      <c r="AH59" s="846"/>
      <c r="AI59" s="846"/>
      <c r="AJ59" s="847"/>
      <c r="AK59" s="919"/>
      <c r="AL59" s="917"/>
      <c r="AM59" s="917"/>
      <c r="AN59" s="917"/>
      <c r="AO59" s="917"/>
      <c r="AP59" s="917"/>
      <c r="AQ59" s="917"/>
      <c r="AR59" s="917"/>
      <c r="AS59" s="917"/>
      <c r="AT59" s="917"/>
      <c r="AU59" s="917"/>
      <c r="AV59" s="917"/>
      <c r="AW59" s="917"/>
      <c r="AX59" s="917"/>
      <c r="AY59" s="917"/>
      <c r="AZ59" s="920"/>
      <c r="BA59" s="920"/>
      <c r="BB59" s="920"/>
      <c r="BC59" s="920"/>
      <c r="BD59" s="920"/>
      <c r="BE59" s="911"/>
      <c r="BF59" s="911"/>
      <c r="BG59" s="911"/>
      <c r="BH59" s="911"/>
      <c r="BI59" s="912"/>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6"/>
      <c r="R60" s="917"/>
      <c r="S60" s="917"/>
      <c r="T60" s="917"/>
      <c r="U60" s="917"/>
      <c r="V60" s="917"/>
      <c r="W60" s="917"/>
      <c r="X60" s="917"/>
      <c r="Y60" s="917"/>
      <c r="Z60" s="917"/>
      <c r="AA60" s="917"/>
      <c r="AB60" s="917"/>
      <c r="AC60" s="917"/>
      <c r="AD60" s="917"/>
      <c r="AE60" s="918"/>
      <c r="AF60" s="845"/>
      <c r="AG60" s="846"/>
      <c r="AH60" s="846"/>
      <c r="AI60" s="846"/>
      <c r="AJ60" s="847"/>
      <c r="AK60" s="919"/>
      <c r="AL60" s="917"/>
      <c r="AM60" s="917"/>
      <c r="AN60" s="917"/>
      <c r="AO60" s="917"/>
      <c r="AP60" s="917"/>
      <c r="AQ60" s="917"/>
      <c r="AR60" s="917"/>
      <c r="AS60" s="917"/>
      <c r="AT60" s="917"/>
      <c r="AU60" s="917"/>
      <c r="AV60" s="917"/>
      <c r="AW60" s="917"/>
      <c r="AX60" s="917"/>
      <c r="AY60" s="917"/>
      <c r="AZ60" s="920"/>
      <c r="BA60" s="920"/>
      <c r="BB60" s="920"/>
      <c r="BC60" s="920"/>
      <c r="BD60" s="920"/>
      <c r="BE60" s="911"/>
      <c r="BF60" s="911"/>
      <c r="BG60" s="911"/>
      <c r="BH60" s="911"/>
      <c r="BI60" s="912"/>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6"/>
      <c r="R61" s="917"/>
      <c r="S61" s="917"/>
      <c r="T61" s="917"/>
      <c r="U61" s="917"/>
      <c r="V61" s="917"/>
      <c r="W61" s="917"/>
      <c r="X61" s="917"/>
      <c r="Y61" s="917"/>
      <c r="Z61" s="917"/>
      <c r="AA61" s="917"/>
      <c r="AB61" s="917"/>
      <c r="AC61" s="917"/>
      <c r="AD61" s="917"/>
      <c r="AE61" s="918"/>
      <c r="AF61" s="845"/>
      <c r="AG61" s="846"/>
      <c r="AH61" s="846"/>
      <c r="AI61" s="846"/>
      <c r="AJ61" s="847"/>
      <c r="AK61" s="919"/>
      <c r="AL61" s="917"/>
      <c r="AM61" s="917"/>
      <c r="AN61" s="917"/>
      <c r="AO61" s="917"/>
      <c r="AP61" s="917"/>
      <c r="AQ61" s="917"/>
      <c r="AR61" s="917"/>
      <c r="AS61" s="917"/>
      <c r="AT61" s="917"/>
      <c r="AU61" s="917"/>
      <c r="AV61" s="917"/>
      <c r="AW61" s="917"/>
      <c r="AX61" s="917"/>
      <c r="AY61" s="917"/>
      <c r="AZ61" s="920"/>
      <c r="BA61" s="920"/>
      <c r="BB61" s="920"/>
      <c r="BC61" s="920"/>
      <c r="BD61" s="920"/>
      <c r="BE61" s="911"/>
      <c r="BF61" s="911"/>
      <c r="BG61" s="911"/>
      <c r="BH61" s="911"/>
      <c r="BI61" s="912"/>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6"/>
      <c r="R62" s="917"/>
      <c r="S62" s="917"/>
      <c r="T62" s="917"/>
      <c r="U62" s="917"/>
      <c r="V62" s="917"/>
      <c r="W62" s="917"/>
      <c r="X62" s="917"/>
      <c r="Y62" s="917"/>
      <c r="Z62" s="917"/>
      <c r="AA62" s="917"/>
      <c r="AB62" s="917"/>
      <c r="AC62" s="917"/>
      <c r="AD62" s="917"/>
      <c r="AE62" s="918"/>
      <c r="AF62" s="845"/>
      <c r="AG62" s="846"/>
      <c r="AH62" s="846"/>
      <c r="AI62" s="846"/>
      <c r="AJ62" s="847"/>
      <c r="AK62" s="919"/>
      <c r="AL62" s="917"/>
      <c r="AM62" s="917"/>
      <c r="AN62" s="917"/>
      <c r="AO62" s="917"/>
      <c r="AP62" s="917"/>
      <c r="AQ62" s="917"/>
      <c r="AR62" s="917"/>
      <c r="AS62" s="917"/>
      <c r="AT62" s="917"/>
      <c r="AU62" s="917"/>
      <c r="AV62" s="917"/>
      <c r="AW62" s="917"/>
      <c r="AX62" s="917"/>
      <c r="AY62" s="917"/>
      <c r="AZ62" s="920"/>
      <c r="BA62" s="920"/>
      <c r="BB62" s="920"/>
      <c r="BC62" s="920"/>
      <c r="BD62" s="920"/>
      <c r="BE62" s="911"/>
      <c r="BF62" s="911"/>
      <c r="BG62" s="911"/>
      <c r="BH62" s="911"/>
      <c r="BI62" s="912"/>
      <c r="BJ62" s="928"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415</v>
      </c>
      <c r="C63" s="875"/>
      <c r="D63" s="875"/>
      <c r="E63" s="875"/>
      <c r="F63" s="875"/>
      <c r="G63" s="875"/>
      <c r="H63" s="875"/>
      <c r="I63" s="875"/>
      <c r="J63" s="875"/>
      <c r="K63" s="875"/>
      <c r="L63" s="875"/>
      <c r="M63" s="875"/>
      <c r="N63" s="875"/>
      <c r="O63" s="875"/>
      <c r="P63" s="876"/>
      <c r="Q63" s="921"/>
      <c r="R63" s="922"/>
      <c r="S63" s="922"/>
      <c r="T63" s="922"/>
      <c r="U63" s="922"/>
      <c r="V63" s="922"/>
      <c r="W63" s="922"/>
      <c r="X63" s="922"/>
      <c r="Y63" s="922"/>
      <c r="Z63" s="922"/>
      <c r="AA63" s="922"/>
      <c r="AB63" s="922"/>
      <c r="AC63" s="922"/>
      <c r="AD63" s="922"/>
      <c r="AE63" s="923"/>
      <c r="AF63" s="924">
        <v>1073</v>
      </c>
      <c r="AG63" s="925"/>
      <c r="AH63" s="925"/>
      <c r="AI63" s="925"/>
      <c r="AJ63" s="926"/>
      <c r="AK63" s="927"/>
      <c r="AL63" s="922"/>
      <c r="AM63" s="922"/>
      <c r="AN63" s="922"/>
      <c r="AO63" s="922"/>
      <c r="AP63" s="925"/>
      <c r="AQ63" s="925"/>
      <c r="AR63" s="925"/>
      <c r="AS63" s="925"/>
      <c r="AT63" s="925"/>
      <c r="AU63" s="925"/>
      <c r="AV63" s="925"/>
      <c r="AW63" s="925"/>
      <c r="AX63" s="925"/>
      <c r="AY63" s="925"/>
      <c r="AZ63" s="929"/>
      <c r="BA63" s="929"/>
      <c r="BB63" s="929"/>
      <c r="BC63" s="929"/>
      <c r="BD63" s="929"/>
      <c r="BE63" s="930"/>
      <c r="BF63" s="930"/>
      <c r="BG63" s="930"/>
      <c r="BH63" s="930"/>
      <c r="BI63" s="931"/>
      <c r="BJ63" s="932" t="s">
        <v>416</v>
      </c>
      <c r="BK63" s="933"/>
      <c r="BL63" s="933"/>
      <c r="BM63" s="933"/>
      <c r="BN63" s="934"/>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418</v>
      </c>
      <c r="B66" s="825"/>
      <c r="C66" s="825"/>
      <c r="D66" s="825"/>
      <c r="E66" s="825"/>
      <c r="F66" s="825"/>
      <c r="G66" s="825"/>
      <c r="H66" s="825"/>
      <c r="I66" s="825"/>
      <c r="J66" s="825"/>
      <c r="K66" s="825"/>
      <c r="L66" s="825"/>
      <c r="M66" s="825"/>
      <c r="N66" s="825"/>
      <c r="O66" s="825"/>
      <c r="P66" s="826"/>
      <c r="Q66" s="801" t="s">
        <v>395</v>
      </c>
      <c r="R66" s="802"/>
      <c r="S66" s="802"/>
      <c r="T66" s="802"/>
      <c r="U66" s="803"/>
      <c r="V66" s="801" t="s">
        <v>396</v>
      </c>
      <c r="W66" s="802"/>
      <c r="X66" s="802"/>
      <c r="Y66" s="802"/>
      <c r="Z66" s="803"/>
      <c r="AA66" s="801" t="s">
        <v>397</v>
      </c>
      <c r="AB66" s="802"/>
      <c r="AC66" s="802"/>
      <c r="AD66" s="802"/>
      <c r="AE66" s="803"/>
      <c r="AF66" s="935" t="s">
        <v>419</v>
      </c>
      <c r="AG66" s="897"/>
      <c r="AH66" s="897"/>
      <c r="AI66" s="897"/>
      <c r="AJ66" s="936"/>
      <c r="AK66" s="801" t="s">
        <v>399</v>
      </c>
      <c r="AL66" s="825"/>
      <c r="AM66" s="825"/>
      <c r="AN66" s="825"/>
      <c r="AO66" s="826"/>
      <c r="AP66" s="801" t="s">
        <v>400</v>
      </c>
      <c r="AQ66" s="802"/>
      <c r="AR66" s="802"/>
      <c r="AS66" s="802"/>
      <c r="AT66" s="803"/>
      <c r="AU66" s="801" t="s">
        <v>420</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7"/>
      <c r="AG67" s="900"/>
      <c r="AH67" s="900"/>
      <c r="AI67" s="900"/>
      <c r="AJ67" s="938"/>
      <c r="AK67" s="939"/>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7"/>
    </row>
    <row r="68" spans="1:131" s="248" customFormat="1" ht="26.25" customHeight="1" thickTop="1" x14ac:dyDescent="0.15">
      <c r="A68" s="259">
        <v>1</v>
      </c>
      <c r="B68" s="952" t="s">
        <v>580</v>
      </c>
      <c r="C68" s="953"/>
      <c r="D68" s="953"/>
      <c r="E68" s="953"/>
      <c r="F68" s="953"/>
      <c r="G68" s="953"/>
      <c r="H68" s="953"/>
      <c r="I68" s="953"/>
      <c r="J68" s="953"/>
      <c r="K68" s="953"/>
      <c r="L68" s="953"/>
      <c r="M68" s="953"/>
      <c r="N68" s="953"/>
      <c r="O68" s="953"/>
      <c r="P68" s="954"/>
      <c r="Q68" s="955">
        <v>1168</v>
      </c>
      <c r="R68" s="949"/>
      <c r="S68" s="949"/>
      <c r="T68" s="949"/>
      <c r="U68" s="949"/>
      <c r="V68" s="949">
        <v>1157</v>
      </c>
      <c r="W68" s="949"/>
      <c r="X68" s="949"/>
      <c r="Y68" s="949"/>
      <c r="Z68" s="949"/>
      <c r="AA68" s="949">
        <v>11</v>
      </c>
      <c r="AB68" s="949"/>
      <c r="AC68" s="949"/>
      <c r="AD68" s="949"/>
      <c r="AE68" s="949"/>
      <c r="AF68" s="949">
        <v>11</v>
      </c>
      <c r="AG68" s="949"/>
      <c r="AH68" s="949"/>
      <c r="AI68" s="949"/>
      <c r="AJ68" s="949"/>
      <c r="AK68" s="949" t="s">
        <v>579</v>
      </c>
      <c r="AL68" s="949"/>
      <c r="AM68" s="949"/>
      <c r="AN68" s="949"/>
      <c r="AO68" s="949"/>
      <c r="AP68" s="949">
        <v>1221</v>
      </c>
      <c r="AQ68" s="949"/>
      <c r="AR68" s="949"/>
      <c r="AS68" s="949"/>
      <c r="AT68" s="949"/>
      <c r="AU68" s="949">
        <v>918</v>
      </c>
      <c r="AV68" s="949"/>
      <c r="AW68" s="949"/>
      <c r="AX68" s="949"/>
      <c r="AY68" s="949"/>
      <c r="AZ68" s="950"/>
      <c r="BA68" s="950"/>
      <c r="BB68" s="950"/>
      <c r="BC68" s="950"/>
      <c r="BD68" s="951"/>
      <c r="BE68" s="266"/>
      <c r="BF68" s="266"/>
      <c r="BG68" s="266"/>
      <c r="BH68" s="266"/>
      <c r="BI68" s="266"/>
      <c r="BJ68" s="266"/>
      <c r="BK68" s="266"/>
      <c r="BL68" s="266"/>
      <c r="BM68" s="266"/>
      <c r="BN68" s="266"/>
      <c r="BO68" s="266"/>
      <c r="BP68" s="266"/>
      <c r="BQ68" s="263">
        <v>62</v>
      </c>
      <c r="BR68" s="268"/>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7"/>
    </row>
    <row r="69" spans="1:131" s="248" customFormat="1" ht="26.25" customHeight="1" x14ac:dyDescent="0.15">
      <c r="A69" s="262">
        <v>2</v>
      </c>
      <c r="B69" s="956" t="s">
        <v>581</v>
      </c>
      <c r="C69" s="957"/>
      <c r="D69" s="957"/>
      <c r="E69" s="957"/>
      <c r="F69" s="957"/>
      <c r="G69" s="957"/>
      <c r="H69" s="957"/>
      <c r="I69" s="957"/>
      <c r="J69" s="957"/>
      <c r="K69" s="957"/>
      <c r="L69" s="957"/>
      <c r="M69" s="957"/>
      <c r="N69" s="957"/>
      <c r="O69" s="957"/>
      <c r="P69" s="958"/>
      <c r="Q69" s="959">
        <v>17</v>
      </c>
      <c r="R69" s="914"/>
      <c r="S69" s="914"/>
      <c r="T69" s="914"/>
      <c r="U69" s="914"/>
      <c r="V69" s="914">
        <v>14</v>
      </c>
      <c r="W69" s="914"/>
      <c r="X69" s="914"/>
      <c r="Y69" s="914"/>
      <c r="Z69" s="914"/>
      <c r="AA69" s="914">
        <v>3</v>
      </c>
      <c r="AB69" s="914"/>
      <c r="AC69" s="914"/>
      <c r="AD69" s="914"/>
      <c r="AE69" s="914"/>
      <c r="AF69" s="914">
        <v>3</v>
      </c>
      <c r="AG69" s="914"/>
      <c r="AH69" s="914"/>
      <c r="AI69" s="914"/>
      <c r="AJ69" s="914"/>
      <c r="AK69" s="914" t="s">
        <v>579</v>
      </c>
      <c r="AL69" s="914"/>
      <c r="AM69" s="914"/>
      <c r="AN69" s="914"/>
      <c r="AO69" s="914"/>
      <c r="AP69" s="914" t="s">
        <v>579</v>
      </c>
      <c r="AQ69" s="914"/>
      <c r="AR69" s="914"/>
      <c r="AS69" s="914"/>
      <c r="AT69" s="914"/>
      <c r="AU69" s="914" t="s">
        <v>579</v>
      </c>
      <c r="AV69" s="914"/>
      <c r="AW69" s="914"/>
      <c r="AX69" s="914"/>
      <c r="AY69" s="914"/>
      <c r="AZ69" s="960"/>
      <c r="BA69" s="960"/>
      <c r="BB69" s="960"/>
      <c r="BC69" s="960"/>
      <c r="BD69" s="961"/>
      <c r="BE69" s="266"/>
      <c r="BF69" s="266"/>
      <c r="BG69" s="266"/>
      <c r="BH69" s="266"/>
      <c r="BI69" s="266"/>
      <c r="BJ69" s="266"/>
      <c r="BK69" s="266"/>
      <c r="BL69" s="266"/>
      <c r="BM69" s="266"/>
      <c r="BN69" s="266"/>
      <c r="BO69" s="266"/>
      <c r="BP69" s="266"/>
      <c r="BQ69" s="263">
        <v>63</v>
      </c>
      <c r="BR69" s="268"/>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7"/>
    </row>
    <row r="70" spans="1:131" s="248" customFormat="1" ht="26.25" customHeight="1" x14ac:dyDescent="0.15">
      <c r="A70" s="262">
        <v>3</v>
      </c>
      <c r="B70" s="956"/>
      <c r="C70" s="957"/>
      <c r="D70" s="957"/>
      <c r="E70" s="957"/>
      <c r="F70" s="957"/>
      <c r="G70" s="957"/>
      <c r="H70" s="957"/>
      <c r="I70" s="957"/>
      <c r="J70" s="957"/>
      <c r="K70" s="957"/>
      <c r="L70" s="957"/>
      <c r="M70" s="957"/>
      <c r="N70" s="957"/>
      <c r="O70" s="957"/>
      <c r="P70" s="958"/>
      <c r="Q70" s="959"/>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4"/>
      <c r="AY70" s="914"/>
      <c r="AZ70" s="960"/>
      <c r="BA70" s="960"/>
      <c r="BB70" s="960"/>
      <c r="BC70" s="960"/>
      <c r="BD70" s="961"/>
      <c r="BE70" s="266"/>
      <c r="BF70" s="266"/>
      <c r="BG70" s="266"/>
      <c r="BH70" s="266"/>
      <c r="BI70" s="266"/>
      <c r="BJ70" s="266"/>
      <c r="BK70" s="266"/>
      <c r="BL70" s="266"/>
      <c r="BM70" s="266"/>
      <c r="BN70" s="266"/>
      <c r="BO70" s="266"/>
      <c r="BP70" s="266"/>
      <c r="BQ70" s="263">
        <v>64</v>
      </c>
      <c r="BR70" s="268"/>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7"/>
    </row>
    <row r="71" spans="1:131" s="248" customFormat="1" ht="26.25" customHeight="1" x14ac:dyDescent="0.15">
      <c r="A71" s="262">
        <v>4</v>
      </c>
      <c r="B71" s="956"/>
      <c r="C71" s="957"/>
      <c r="D71" s="957"/>
      <c r="E71" s="957"/>
      <c r="F71" s="957"/>
      <c r="G71" s="957"/>
      <c r="H71" s="957"/>
      <c r="I71" s="957"/>
      <c r="J71" s="957"/>
      <c r="K71" s="957"/>
      <c r="L71" s="957"/>
      <c r="M71" s="957"/>
      <c r="N71" s="957"/>
      <c r="O71" s="957"/>
      <c r="P71" s="958"/>
      <c r="Q71" s="959"/>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4"/>
      <c r="AY71" s="914"/>
      <c r="AZ71" s="960"/>
      <c r="BA71" s="960"/>
      <c r="BB71" s="960"/>
      <c r="BC71" s="960"/>
      <c r="BD71" s="961"/>
      <c r="BE71" s="266"/>
      <c r="BF71" s="266"/>
      <c r="BG71" s="266"/>
      <c r="BH71" s="266"/>
      <c r="BI71" s="266"/>
      <c r="BJ71" s="266"/>
      <c r="BK71" s="266"/>
      <c r="BL71" s="266"/>
      <c r="BM71" s="266"/>
      <c r="BN71" s="266"/>
      <c r="BO71" s="266"/>
      <c r="BP71" s="266"/>
      <c r="BQ71" s="263">
        <v>65</v>
      </c>
      <c r="BR71" s="268"/>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7"/>
    </row>
    <row r="72" spans="1:131" s="248" customFormat="1" ht="26.25" customHeight="1" x14ac:dyDescent="0.15">
      <c r="A72" s="262">
        <v>5</v>
      </c>
      <c r="B72" s="956"/>
      <c r="C72" s="957"/>
      <c r="D72" s="957"/>
      <c r="E72" s="957"/>
      <c r="F72" s="957"/>
      <c r="G72" s="957"/>
      <c r="H72" s="957"/>
      <c r="I72" s="957"/>
      <c r="J72" s="957"/>
      <c r="K72" s="957"/>
      <c r="L72" s="957"/>
      <c r="M72" s="957"/>
      <c r="N72" s="957"/>
      <c r="O72" s="957"/>
      <c r="P72" s="958"/>
      <c r="Q72" s="959"/>
      <c r="R72" s="914"/>
      <c r="S72" s="914"/>
      <c r="T72" s="914"/>
      <c r="U72" s="914"/>
      <c r="V72" s="914"/>
      <c r="W72" s="914"/>
      <c r="X72" s="914"/>
      <c r="Y72" s="914"/>
      <c r="Z72" s="914"/>
      <c r="AA72" s="914"/>
      <c r="AB72" s="914"/>
      <c r="AC72" s="914"/>
      <c r="AD72" s="914"/>
      <c r="AE72" s="914"/>
      <c r="AF72" s="914"/>
      <c r="AG72" s="914"/>
      <c r="AH72" s="914"/>
      <c r="AI72" s="914"/>
      <c r="AJ72" s="914"/>
      <c r="AK72" s="914"/>
      <c r="AL72" s="914"/>
      <c r="AM72" s="914"/>
      <c r="AN72" s="914"/>
      <c r="AO72" s="914"/>
      <c r="AP72" s="914"/>
      <c r="AQ72" s="914"/>
      <c r="AR72" s="914"/>
      <c r="AS72" s="914"/>
      <c r="AT72" s="914"/>
      <c r="AU72" s="914"/>
      <c r="AV72" s="914"/>
      <c r="AW72" s="914"/>
      <c r="AX72" s="914"/>
      <c r="AY72" s="914"/>
      <c r="AZ72" s="960"/>
      <c r="BA72" s="960"/>
      <c r="BB72" s="960"/>
      <c r="BC72" s="960"/>
      <c r="BD72" s="961"/>
      <c r="BE72" s="266"/>
      <c r="BF72" s="266"/>
      <c r="BG72" s="266"/>
      <c r="BH72" s="266"/>
      <c r="BI72" s="266"/>
      <c r="BJ72" s="266"/>
      <c r="BK72" s="266"/>
      <c r="BL72" s="266"/>
      <c r="BM72" s="266"/>
      <c r="BN72" s="266"/>
      <c r="BO72" s="266"/>
      <c r="BP72" s="266"/>
      <c r="BQ72" s="263">
        <v>66</v>
      </c>
      <c r="BR72" s="268"/>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7"/>
    </row>
    <row r="73" spans="1:131" s="248" customFormat="1" ht="26.25" customHeight="1" x14ac:dyDescent="0.15">
      <c r="A73" s="262">
        <v>6</v>
      </c>
      <c r="B73" s="956"/>
      <c r="C73" s="957"/>
      <c r="D73" s="957"/>
      <c r="E73" s="957"/>
      <c r="F73" s="957"/>
      <c r="G73" s="957"/>
      <c r="H73" s="957"/>
      <c r="I73" s="957"/>
      <c r="J73" s="957"/>
      <c r="K73" s="957"/>
      <c r="L73" s="957"/>
      <c r="M73" s="957"/>
      <c r="N73" s="957"/>
      <c r="O73" s="957"/>
      <c r="P73" s="958"/>
      <c r="Q73" s="959"/>
      <c r="R73" s="914"/>
      <c r="S73" s="914"/>
      <c r="T73" s="914"/>
      <c r="U73" s="914"/>
      <c r="V73" s="914"/>
      <c r="W73" s="914"/>
      <c r="X73" s="914"/>
      <c r="Y73" s="914"/>
      <c r="Z73" s="914"/>
      <c r="AA73" s="914"/>
      <c r="AB73" s="914"/>
      <c r="AC73" s="914"/>
      <c r="AD73" s="914"/>
      <c r="AE73" s="914"/>
      <c r="AF73" s="914"/>
      <c r="AG73" s="914"/>
      <c r="AH73" s="914"/>
      <c r="AI73" s="914"/>
      <c r="AJ73" s="914"/>
      <c r="AK73" s="914"/>
      <c r="AL73" s="914"/>
      <c r="AM73" s="914"/>
      <c r="AN73" s="914"/>
      <c r="AO73" s="914"/>
      <c r="AP73" s="914"/>
      <c r="AQ73" s="914"/>
      <c r="AR73" s="914"/>
      <c r="AS73" s="914"/>
      <c r="AT73" s="914"/>
      <c r="AU73" s="914"/>
      <c r="AV73" s="914"/>
      <c r="AW73" s="914"/>
      <c r="AX73" s="914"/>
      <c r="AY73" s="914"/>
      <c r="AZ73" s="960"/>
      <c r="BA73" s="960"/>
      <c r="BB73" s="960"/>
      <c r="BC73" s="960"/>
      <c r="BD73" s="961"/>
      <c r="BE73" s="266"/>
      <c r="BF73" s="266"/>
      <c r="BG73" s="266"/>
      <c r="BH73" s="266"/>
      <c r="BI73" s="266"/>
      <c r="BJ73" s="266"/>
      <c r="BK73" s="266"/>
      <c r="BL73" s="266"/>
      <c r="BM73" s="266"/>
      <c r="BN73" s="266"/>
      <c r="BO73" s="266"/>
      <c r="BP73" s="266"/>
      <c r="BQ73" s="263">
        <v>67</v>
      </c>
      <c r="BR73" s="268"/>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7"/>
    </row>
    <row r="74" spans="1:131" s="248" customFormat="1" ht="26.25" customHeight="1" x14ac:dyDescent="0.15">
      <c r="A74" s="262">
        <v>7</v>
      </c>
      <c r="B74" s="956"/>
      <c r="C74" s="957"/>
      <c r="D74" s="957"/>
      <c r="E74" s="957"/>
      <c r="F74" s="957"/>
      <c r="G74" s="957"/>
      <c r="H74" s="957"/>
      <c r="I74" s="957"/>
      <c r="J74" s="957"/>
      <c r="K74" s="957"/>
      <c r="L74" s="957"/>
      <c r="M74" s="957"/>
      <c r="N74" s="957"/>
      <c r="O74" s="957"/>
      <c r="P74" s="958"/>
      <c r="Q74" s="959"/>
      <c r="R74" s="914"/>
      <c r="S74" s="914"/>
      <c r="T74" s="914"/>
      <c r="U74" s="914"/>
      <c r="V74" s="914"/>
      <c r="W74" s="914"/>
      <c r="X74" s="914"/>
      <c r="Y74" s="914"/>
      <c r="Z74" s="914"/>
      <c r="AA74" s="914"/>
      <c r="AB74" s="914"/>
      <c r="AC74" s="914"/>
      <c r="AD74" s="914"/>
      <c r="AE74" s="914"/>
      <c r="AF74" s="914"/>
      <c r="AG74" s="914"/>
      <c r="AH74" s="914"/>
      <c r="AI74" s="914"/>
      <c r="AJ74" s="914"/>
      <c r="AK74" s="914"/>
      <c r="AL74" s="914"/>
      <c r="AM74" s="914"/>
      <c r="AN74" s="914"/>
      <c r="AO74" s="914"/>
      <c r="AP74" s="914"/>
      <c r="AQ74" s="914"/>
      <c r="AR74" s="914"/>
      <c r="AS74" s="914"/>
      <c r="AT74" s="914"/>
      <c r="AU74" s="914"/>
      <c r="AV74" s="914"/>
      <c r="AW74" s="914"/>
      <c r="AX74" s="914"/>
      <c r="AY74" s="914"/>
      <c r="AZ74" s="960"/>
      <c r="BA74" s="960"/>
      <c r="BB74" s="960"/>
      <c r="BC74" s="960"/>
      <c r="BD74" s="961"/>
      <c r="BE74" s="266"/>
      <c r="BF74" s="266"/>
      <c r="BG74" s="266"/>
      <c r="BH74" s="266"/>
      <c r="BI74" s="266"/>
      <c r="BJ74" s="266"/>
      <c r="BK74" s="266"/>
      <c r="BL74" s="266"/>
      <c r="BM74" s="266"/>
      <c r="BN74" s="266"/>
      <c r="BO74" s="266"/>
      <c r="BP74" s="266"/>
      <c r="BQ74" s="263">
        <v>68</v>
      </c>
      <c r="BR74" s="268"/>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7"/>
    </row>
    <row r="75" spans="1:131" s="248" customFormat="1" ht="26.25" customHeight="1" x14ac:dyDescent="0.15">
      <c r="A75" s="262">
        <v>8</v>
      </c>
      <c r="B75" s="956"/>
      <c r="C75" s="957"/>
      <c r="D75" s="957"/>
      <c r="E75" s="957"/>
      <c r="F75" s="957"/>
      <c r="G75" s="957"/>
      <c r="H75" s="957"/>
      <c r="I75" s="957"/>
      <c r="J75" s="957"/>
      <c r="K75" s="957"/>
      <c r="L75" s="957"/>
      <c r="M75" s="957"/>
      <c r="N75" s="957"/>
      <c r="O75" s="957"/>
      <c r="P75" s="958"/>
      <c r="Q75" s="962"/>
      <c r="R75" s="963"/>
      <c r="S75" s="963"/>
      <c r="T75" s="963"/>
      <c r="U75" s="913"/>
      <c r="V75" s="964"/>
      <c r="W75" s="963"/>
      <c r="X75" s="963"/>
      <c r="Y75" s="963"/>
      <c r="Z75" s="913"/>
      <c r="AA75" s="964"/>
      <c r="AB75" s="963"/>
      <c r="AC75" s="963"/>
      <c r="AD75" s="963"/>
      <c r="AE75" s="913"/>
      <c r="AF75" s="964"/>
      <c r="AG75" s="963"/>
      <c r="AH75" s="963"/>
      <c r="AI75" s="963"/>
      <c r="AJ75" s="913"/>
      <c r="AK75" s="964"/>
      <c r="AL75" s="963"/>
      <c r="AM75" s="963"/>
      <c r="AN75" s="963"/>
      <c r="AO75" s="913"/>
      <c r="AP75" s="964"/>
      <c r="AQ75" s="963"/>
      <c r="AR75" s="963"/>
      <c r="AS75" s="963"/>
      <c r="AT75" s="913"/>
      <c r="AU75" s="964"/>
      <c r="AV75" s="963"/>
      <c r="AW75" s="963"/>
      <c r="AX75" s="963"/>
      <c r="AY75" s="913"/>
      <c r="AZ75" s="960"/>
      <c r="BA75" s="960"/>
      <c r="BB75" s="960"/>
      <c r="BC75" s="960"/>
      <c r="BD75" s="961"/>
      <c r="BE75" s="266"/>
      <c r="BF75" s="266"/>
      <c r="BG75" s="266"/>
      <c r="BH75" s="266"/>
      <c r="BI75" s="266"/>
      <c r="BJ75" s="266"/>
      <c r="BK75" s="266"/>
      <c r="BL75" s="266"/>
      <c r="BM75" s="266"/>
      <c r="BN75" s="266"/>
      <c r="BO75" s="266"/>
      <c r="BP75" s="266"/>
      <c r="BQ75" s="263">
        <v>69</v>
      </c>
      <c r="BR75" s="268"/>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7"/>
    </row>
    <row r="76" spans="1:131" s="248" customFormat="1" ht="26.25" customHeight="1" x14ac:dyDescent="0.15">
      <c r="A76" s="262">
        <v>9</v>
      </c>
      <c r="B76" s="956"/>
      <c r="C76" s="957"/>
      <c r="D76" s="957"/>
      <c r="E76" s="957"/>
      <c r="F76" s="957"/>
      <c r="G76" s="957"/>
      <c r="H76" s="957"/>
      <c r="I76" s="957"/>
      <c r="J76" s="957"/>
      <c r="K76" s="957"/>
      <c r="L76" s="957"/>
      <c r="M76" s="957"/>
      <c r="N76" s="957"/>
      <c r="O76" s="957"/>
      <c r="P76" s="958"/>
      <c r="Q76" s="962"/>
      <c r="R76" s="963"/>
      <c r="S76" s="963"/>
      <c r="T76" s="963"/>
      <c r="U76" s="913"/>
      <c r="V76" s="964"/>
      <c r="W76" s="963"/>
      <c r="X76" s="963"/>
      <c r="Y76" s="963"/>
      <c r="Z76" s="913"/>
      <c r="AA76" s="964"/>
      <c r="AB76" s="963"/>
      <c r="AC76" s="963"/>
      <c r="AD76" s="963"/>
      <c r="AE76" s="913"/>
      <c r="AF76" s="964"/>
      <c r="AG76" s="963"/>
      <c r="AH76" s="963"/>
      <c r="AI76" s="963"/>
      <c r="AJ76" s="913"/>
      <c r="AK76" s="964"/>
      <c r="AL76" s="963"/>
      <c r="AM76" s="963"/>
      <c r="AN76" s="963"/>
      <c r="AO76" s="913"/>
      <c r="AP76" s="964"/>
      <c r="AQ76" s="963"/>
      <c r="AR76" s="963"/>
      <c r="AS76" s="963"/>
      <c r="AT76" s="913"/>
      <c r="AU76" s="964"/>
      <c r="AV76" s="963"/>
      <c r="AW76" s="963"/>
      <c r="AX76" s="963"/>
      <c r="AY76" s="913"/>
      <c r="AZ76" s="960"/>
      <c r="BA76" s="960"/>
      <c r="BB76" s="960"/>
      <c r="BC76" s="960"/>
      <c r="BD76" s="961"/>
      <c r="BE76" s="266"/>
      <c r="BF76" s="266"/>
      <c r="BG76" s="266"/>
      <c r="BH76" s="266"/>
      <c r="BI76" s="266"/>
      <c r="BJ76" s="266"/>
      <c r="BK76" s="266"/>
      <c r="BL76" s="266"/>
      <c r="BM76" s="266"/>
      <c r="BN76" s="266"/>
      <c r="BO76" s="266"/>
      <c r="BP76" s="266"/>
      <c r="BQ76" s="263">
        <v>70</v>
      </c>
      <c r="BR76" s="268"/>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7"/>
    </row>
    <row r="77" spans="1:131" s="248" customFormat="1" ht="26.25" customHeight="1" x14ac:dyDescent="0.15">
      <c r="A77" s="262">
        <v>10</v>
      </c>
      <c r="B77" s="956"/>
      <c r="C77" s="957"/>
      <c r="D77" s="957"/>
      <c r="E77" s="957"/>
      <c r="F77" s="957"/>
      <c r="G77" s="957"/>
      <c r="H77" s="957"/>
      <c r="I77" s="957"/>
      <c r="J77" s="957"/>
      <c r="K77" s="957"/>
      <c r="L77" s="957"/>
      <c r="M77" s="957"/>
      <c r="N77" s="957"/>
      <c r="O77" s="957"/>
      <c r="P77" s="958"/>
      <c r="Q77" s="962"/>
      <c r="R77" s="963"/>
      <c r="S77" s="963"/>
      <c r="T77" s="963"/>
      <c r="U77" s="913"/>
      <c r="V77" s="964"/>
      <c r="W77" s="963"/>
      <c r="X77" s="963"/>
      <c r="Y77" s="963"/>
      <c r="Z77" s="913"/>
      <c r="AA77" s="964"/>
      <c r="AB77" s="963"/>
      <c r="AC77" s="963"/>
      <c r="AD77" s="963"/>
      <c r="AE77" s="913"/>
      <c r="AF77" s="964"/>
      <c r="AG77" s="963"/>
      <c r="AH77" s="963"/>
      <c r="AI77" s="963"/>
      <c r="AJ77" s="913"/>
      <c r="AK77" s="964"/>
      <c r="AL77" s="963"/>
      <c r="AM77" s="963"/>
      <c r="AN77" s="963"/>
      <c r="AO77" s="913"/>
      <c r="AP77" s="964"/>
      <c r="AQ77" s="963"/>
      <c r="AR77" s="963"/>
      <c r="AS77" s="963"/>
      <c r="AT77" s="913"/>
      <c r="AU77" s="964"/>
      <c r="AV77" s="963"/>
      <c r="AW77" s="963"/>
      <c r="AX77" s="963"/>
      <c r="AY77" s="913"/>
      <c r="AZ77" s="960"/>
      <c r="BA77" s="960"/>
      <c r="BB77" s="960"/>
      <c r="BC77" s="960"/>
      <c r="BD77" s="961"/>
      <c r="BE77" s="266"/>
      <c r="BF77" s="266"/>
      <c r="BG77" s="266"/>
      <c r="BH77" s="266"/>
      <c r="BI77" s="266"/>
      <c r="BJ77" s="266"/>
      <c r="BK77" s="266"/>
      <c r="BL77" s="266"/>
      <c r="BM77" s="266"/>
      <c r="BN77" s="266"/>
      <c r="BO77" s="266"/>
      <c r="BP77" s="266"/>
      <c r="BQ77" s="263">
        <v>71</v>
      </c>
      <c r="BR77" s="268"/>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7"/>
    </row>
    <row r="78" spans="1:131" s="248" customFormat="1" ht="26.25" customHeight="1" x14ac:dyDescent="0.15">
      <c r="A78" s="262">
        <v>11</v>
      </c>
      <c r="B78" s="956"/>
      <c r="C78" s="957"/>
      <c r="D78" s="957"/>
      <c r="E78" s="957"/>
      <c r="F78" s="957"/>
      <c r="G78" s="957"/>
      <c r="H78" s="957"/>
      <c r="I78" s="957"/>
      <c r="J78" s="957"/>
      <c r="K78" s="957"/>
      <c r="L78" s="957"/>
      <c r="M78" s="957"/>
      <c r="N78" s="957"/>
      <c r="O78" s="957"/>
      <c r="P78" s="958"/>
      <c r="Q78" s="959"/>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60"/>
      <c r="BA78" s="960"/>
      <c r="BB78" s="960"/>
      <c r="BC78" s="960"/>
      <c r="BD78" s="961"/>
      <c r="BE78" s="266"/>
      <c r="BF78" s="266"/>
      <c r="BG78" s="266"/>
      <c r="BH78" s="266"/>
      <c r="BI78" s="266"/>
      <c r="BJ78" s="269"/>
      <c r="BK78" s="269"/>
      <c r="BL78" s="269"/>
      <c r="BM78" s="269"/>
      <c r="BN78" s="269"/>
      <c r="BO78" s="266"/>
      <c r="BP78" s="266"/>
      <c r="BQ78" s="263">
        <v>72</v>
      </c>
      <c r="BR78" s="268"/>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7"/>
    </row>
    <row r="79" spans="1:131" s="248" customFormat="1" ht="26.25" customHeight="1" x14ac:dyDescent="0.15">
      <c r="A79" s="262">
        <v>12</v>
      </c>
      <c r="B79" s="956"/>
      <c r="C79" s="957"/>
      <c r="D79" s="957"/>
      <c r="E79" s="957"/>
      <c r="F79" s="957"/>
      <c r="G79" s="957"/>
      <c r="H79" s="957"/>
      <c r="I79" s="957"/>
      <c r="J79" s="957"/>
      <c r="K79" s="957"/>
      <c r="L79" s="957"/>
      <c r="M79" s="957"/>
      <c r="N79" s="957"/>
      <c r="O79" s="957"/>
      <c r="P79" s="958"/>
      <c r="Q79" s="959"/>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0"/>
      <c r="BA79" s="960"/>
      <c r="BB79" s="960"/>
      <c r="BC79" s="960"/>
      <c r="BD79" s="961"/>
      <c r="BE79" s="266"/>
      <c r="BF79" s="266"/>
      <c r="BG79" s="266"/>
      <c r="BH79" s="266"/>
      <c r="BI79" s="266"/>
      <c r="BJ79" s="269"/>
      <c r="BK79" s="269"/>
      <c r="BL79" s="269"/>
      <c r="BM79" s="269"/>
      <c r="BN79" s="269"/>
      <c r="BO79" s="266"/>
      <c r="BP79" s="266"/>
      <c r="BQ79" s="263">
        <v>73</v>
      </c>
      <c r="BR79" s="268"/>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7"/>
    </row>
    <row r="80" spans="1:131" s="248" customFormat="1" ht="26.25" customHeight="1" x14ac:dyDescent="0.15">
      <c r="A80" s="262">
        <v>13</v>
      </c>
      <c r="B80" s="956"/>
      <c r="C80" s="957"/>
      <c r="D80" s="957"/>
      <c r="E80" s="957"/>
      <c r="F80" s="957"/>
      <c r="G80" s="957"/>
      <c r="H80" s="957"/>
      <c r="I80" s="957"/>
      <c r="J80" s="957"/>
      <c r="K80" s="957"/>
      <c r="L80" s="957"/>
      <c r="M80" s="957"/>
      <c r="N80" s="957"/>
      <c r="O80" s="957"/>
      <c r="P80" s="958"/>
      <c r="Q80" s="959"/>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0"/>
      <c r="BA80" s="960"/>
      <c r="BB80" s="960"/>
      <c r="BC80" s="960"/>
      <c r="BD80" s="961"/>
      <c r="BE80" s="266"/>
      <c r="BF80" s="266"/>
      <c r="BG80" s="266"/>
      <c r="BH80" s="266"/>
      <c r="BI80" s="266"/>
      <c r="BJ80" s="266"/>
      <c r="BK80" s="266"/>
      <c r="BL80" s="266"/>
      <c r="BM80" s="266"/>
      <c r="BN80" s="266"/>
      <c r="BO80" s="266"/>
      <c r="BP80" s="266"/>
      <c r="BQ80" s="263">
        <v>74</v>
      </c>
      <c r="BR80" s="268"/>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7"/>
    </row>
    <row r="81" spans="1:131" s="248" customFormat="1" ht="26.25" customHeight="1" x14ac:dyDescent="0.15">
      <c r="A81" s="262">
        <v>14</v>
      </c>
      <c r="B81" s="956"/>
      <c r="C81" s="957"/>
      <c r="D81" s="957"/>
      <c r="E81" s="957"/>
      <c r="F81" s="957"/>
      <c r="G81" s="957"/>
      <c r="H81" s="957"/>
      <c r="I81" s="957"/>
      <c r="J81" s="957"/>
      <c r="K81" s="957"/>
      <c r="L81" s="957"/>
      <c r="M81" s="957"/>
      <c r="N81" s="957"/>
      <c r="O81" s="957"/>
      <c r="P81" s="958"/>
      <c r="Q81" s="959"/>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0"/>
      <c r="BA81" s="960"/>
      <c r="BB81" s="960"/>
      <c r="BC81" s="960"/>
      <c r="BD81" s="961"/>
      <c r="BE81" s="266"/>
      <c r="BF81" s="266"/>
      <c r="BG81" s="266"/>
      <c r="BH81" s="266"/>
      <c r="BI81" s="266"/>
      <c r="BJ81" s="266"/>
      <c r="BK81" s="266"/>
      <c r="BL81" s="266"/>
      <c r="BM81" s="266"/>
      <c r="BN81" s="266"/>
      <c r="BO81" s="266"/>
      <c r="BP81" s="266"/>
      <c r="BQ81" s="263">
        <v>75</v>
      </c>
      <c r="BR81" s="268"/>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7"/>
    </row>
    <row r="82" spans="1:131" s="248" customFormat="1" ht="26.25" customHeight="1" x14ac:dyDescent="0.15">
      <c r="A82" s="262">
        <v>15</v>
      </c>
      <c r="B82" s="956"/>
      <c r="C82" s="957"/>
      <c r="D82" s="957"/>
      <c r="E82" s="957"/>
      <c r="F82" s="957"/>
      <c r="G82" s="957"/>
      <c r="H82" s="957"/>
      <c r="I82" s="957"/>
      <c r="J82" s="957"/>
      <c r="K82" s="957"/>
      <c r="L82" s="957"/>
      <c r="M82" s="957"/>
      <c r="N82" s="957"/>
      <c r="O82" s="957"/>
      <c r="P82" s="958"/>
      <c r="Q82" s="959"/>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0"/>
      <c r="BA82" s="960"/>
      <c r="BB82" s="960"/>
      <c r="BC82" s="960"/>
      <c r="BD82" s="961"/>
      <c r="BE82" s="266"/>
      <c r="BF82" s="266"/>
      <c r="BG82" s="266"/>
      <c r="BH82" s="266"/>
      <c r="BI82" s="266"/>
      <c r="BJ82" s="266"/>
      <c r="BK82" s="266"/>
      <c r="BL82" s="266"/>
      <c r="BM82" s="266"/>
      <c r="BN82" s="266"/>
      <c r="BO82" s="266"/>
      <c r="BP82" s="266"/>
      <c r="BQ82" s="263">
        <v>76</v>
      </c>
      <c r="BR82" s="268"/>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7"/>
    </row>
    <row r="83" spans="1:131" s="248" customFormat="1" ht="26.25" customHeight="1" x14ac:dyDescent="0.15">
      <c r="A83" s="262">
        <v>16</v>
      </c>
      <c r="B83" s="956"/>
      <c r="C83" s="957"/>
      <c r="D83" s="957"/>
      <c r="E83" s="957"/>
      <c r="F83" s="957"/>
      <c r="G83" s="957"/>
      <c r="H83" s="957"/>
      <c r="I83" s="957"/>
      <c r="J83" s="957"/>
      <c r="K83" s="957"/>
      <c r="L83" s="957"/>
      <c r="M83" s="957"/>
      <c r="N83" s="957"/>
      <c r="O83" s="957"/>
      <c r="P83" s="958"/>
      <c r="Q83" s="959"/>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0"/>
      <c r="BA83" s="960"/>
      <c r="BB83" s="960"/>
      <c r="BC83" s="960"/>
      <c r="BD83" s="961"/>
      <c r="BE83" s="266"/>
      <c r="BF83" s="266"/>
      <c r="BG83" s="266"/>
      <c r="BH83" s="266"/>
      <c r="BI83" s="266"/>
      <c r="BJ83" s="266"/>
      <c r="BK83" s="266"/>
      <c r="BL83" s="266"/>
      <c r="BM83" s="266"/>
      <c r="BN83" s="266"/>
      <c r="BO83" s="266"/>
      <c r="BP83" s="266"/>
      <c r="BQ83" s="263">
        <v>77</v>
      </c>
      <c r="BR83" s="268"/>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7"/>
    </row>
    <row r="84" spans="1:131" s="248" customFormat="1" ht="26.25" customHeight="1" x14ac:dyDescent="0.15">
      <c r="A84" s="262">
        <v>17</v>
      </c>
      <c r="B84" s="956"/>
      <c r="C84" s="957"/>
      <c r="D84" s="957"/>
      <c r="E84" s="957"/>
      <c r="F84" s="957"/>
      <c r="G84" s="957"/>
      <c r="H84" s="957"/>
      <c r="I84" s="957"/>
      <c r="J84" s="957"/>
      <c r="K84" s="957"/>
      <c r="L84" s="957"/>
      <c r="M84" s="957"/>
      <c r="N84" s="957"/>
      <c r="O84" s="957"/>
      <c r="P84" s="958"/>
      <c r="Q84" s="959"/>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0"/>
      <c r="BA84" s="960"/>
      <c r="BB84" s="960"/>
      <c r="BC84" s="960"/>
      <c r="BD84" s="961"/>
      <c r="BE84" s="266"/>
      <c r="BF84" s="266"/>
      <c r="BG84" s="266"/>
      <c r="BH84" s="266"/>
      <c r="BI84" s="266"/>
      <c r="BJ84" s="266"/>
      <c r="BK84" s="266"/>
      <c r="BL84" s="266"/>
      <c r="BM84" s="266"/>
      <c r="BN84" s="266"/>
      <c r="BO84" s="266"/>
      <c r="BP84" s="266"/>
      <c r="BQ84" s="263">
        <v>78</v>
      </c>
      <c r="BR84" s="268"/>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7"/>
    </row>
    <row r="85" spans="1:131" s="248" customFormat="1" ht="26.25" customHeight="1" x14ac:dyDescent="0.15">
      <c r="A85" s="262">
        <v>18</v>
      </c>
      <c r="B85" s="956"/>
      <c r="C85" s="957"/>
      <c r="D85" s="957"/>
      <c r="E85" s="957"/>
      <c r="F85" s="957"/>
      <c r="G85" s="957"/>
      <c r="H85" s="957"/>
      <c r="I85" s="957"/>
      <c r="J85" s="957"/>
      <c r="K85" s="957"/>
      <c r="L85" s="957"/>
      <c r="M85" s="957"/>
      <c r="N85" s="957"/>
      <c r="O85" s="957"/>
      <c r="P85" s="958"/>
      <c r="Q85" s="959"/>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0"/>
      <c r="BA85" s="960"/>
      <c r="BB85" s="960"/>
      <c r="BC85" s="960"/>
      <c r="BD85" s="961"/>
      <c r="BE85" s="266"/>
      <c r="BF85" s="266"/>
      <c r="BG85" s="266"/>
      <c r="BH85" s="266"/>
      <c r="BI85" s="266"/>
      <c r="BJ85" s="266"/>
      <c r="BK85" s="266"/>
      <c r="BL85" s="266"/>
      <c r="BM85" s="266"/>
      <c r="BN85" s="266"/>
      <c r="BO85" s="266"/>
      <c r="BP85" s="266"/>
      <c r="BQ85" s="263">
        <v>79</v>
      </c>
      <c r="BR85" s="268"/>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7"/>
    </row>
    <row r="86" spans="1:131" s="248" customFormat="1" ht="26.25" customHeight="1" x14ac:dyDescent="0.15">
      <c r="A86" s="262">
        <v>19</v>
      </c>
      <c r="B86" s="956"/>
      <c r="C86" s="957"/>
      <c r="D86" s="957"/>
      <c r="E86" s="957"/>
      <c r="F86" s="957"/>
      <c r="G86" s="957"/>
      <c r="H86" s="957"/>
      <c r="I86" s="957"/>
      <c r="J86" s="957"/>
      <c r="K86" s="957"/>
      <c r="L86" s="957"/>
      <c r="M86" s="957"/>
      <c r="N86" s="957"/>
      <c r="O86" s="957"/>
      <c r="P86" s="958"/>
      <c r="Q86" s="959"/>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0"/>
      <c r="BA86" s="960"/>
      <c r="BB86" s="960"/>
      <c r="BC86" s="960"/>
      <c r="BD86" s="961"/>
      <c r="BE86" s="266"/>
      <c r="BF86" s="266"/>
      <c r="BG86" s="266"/>
      <c r="BH86" s="266"/>
      <c r="BI86" s="266"/>
      <c r="BJ86" s="266"/>
      <c r="BK86" s="266"/>
      <c r="BL86" s="266"/>
      <c r="BM86" s="266"/>
      <c r="BN86" s="266"/>
      <c r="BO86" s="266"/>
      <c r="BP86" s="266"/>
      <c r="BQ86" s="263">
        <v>80</v>
      </c>
      <c r="BR86" s="268"/>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7"/>
    </row>
    <row r="87" spans="1:131" s="248" customFormat="1" ht="26.25" customHeight="1" x14ac:dyDescent="0.15">
      <c r="A87" s="270">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6"/>
      <c r="BF87" s="266"/>
      <c r="BG87" s="266"/>
      <c r="BH87" s="266"/>
      <c r="BI87" s="266"/>
      <c r="BJ87" s="266"/>
      <c r="BK87" s="266"/>
      <c r="BL87" s="266"/>
      <c r="BM87" s="266"/>
      <c r="BN87" s="266"/>
      <c r="BO87" s="266"/>
      <c r="BP87" s="266"/>
      <c r="BQ87" s="263">
        <v>81</v>
      </c>
      <c r="BR87" s="268"/>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7"/>
    </row>
    <row r="88" spans="1:131" s="248" customFormat="1" ht="26.25" customHeight="1" thickBot="1" x14ac:dyDescent="0.2">
      <c r="A88" s="265" t="s">
        <v>391</v>
      </c>
      <c r="B88" s="874" t="s">
        <v>421</v>
      </c>
      <c r="C88" s="875"/>
      <c r="D88" s="875"/>
      <c r="E88" s="875"/>
      <c r="F88" s="875"/>
      <c r="G88" s="875"/>
      <c r="H88" s="875"/>
      <c r="I88" s="875"/>
      <c r="J88" s="875"/>
      <c r="K88" s="875"/>
      <c r="L88" s="875"/>
      <c r="M88" s="875"/>
      <c r="N88" s="875"/>
      <c r="O88" s="875"/>
      <c r="P88" s="876"/>
      <c r="Q88" s="921"/>
      <c r="R88" s="922"/>
      <c r="S88" s="922"/>
      <c r="T88" s="922"/>
      <c r="U88" s="922"/>
      <c r="V88" s="922"/>
      <c r="W88" s="922"/>
      <c r="X88" s="922"/>
      <c r="Y88" s="922"/>
      <c r="Z88" s="922"/>
      <c r="AA88" s="922"/>
      <c r="AB88" s="922"/>
      <c r="AC88" s="922"/>
      <c r="AD88" s="922"/>
      <c r="AE88" s="922"/>
      <c r="AF88" s="925"/>
      <c r="AG88" s="925"/>
      <c r="AH88" s="925"/>
      <c r="AI88" s="925"/>
      <c r="AJ88" s="925"/>
      <c r="AK88" s="922"/>
      <c r="AL88" s="922"/>
      <c r="AM88" s="922"/>
      <c r="AN88" s="922"/>
      <c r="AO88" s="922"/>
      <c r="AP88" s="925"/>
      <c r="AQ88" s="925"/>
      <c r="AR88" s="925"/>
      <c r="AS88" s="925"/>
      <c r="AT88" s="925"/>
      <c r="AU88" s="925"/>
      <c r="AV88" s="925"/>
      <c r="AW88" s="925"/>
      <c r="AX88" s="925"/>
      <c r="AY88" s="925"/>
      <c r="AZ88" s="930"/>
      <c r="BA88" s="930"/>
      <c r="BB88" s="930"/>
      <c r="BC88" s="930"/>
      <c r="BD88" s="931"/>
      <c r="BE88" s="266"/>
      <c r="BF88" s="266"/>
      <c r="BG88" s="266"/>
      <c r="BH88" s="266"/>
      <c r="BI88" s="266"/>
      <c r="BJ88" s="266"/>
      <c r="BK88" s="266"/>
      <c r="BL88" s="266"/>
      <c r="BM88" s="266"/>
      <c r="BN88" s="266"/>
      <c r="BO88" s="266"/>
      <c r="BP88" s="266"/>
      <c r="BQ88" s="263">
        <v>82</v>
      </c>
      <c r="BR88" s="268"/>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422</v>
      </c>
      <c r="BS102" s="875"/>
      <c r="BT102" s="875"/>
      <c r="BU102" s="875"/>
      <c r="BV102" s="875"/>
      <c r="BW102" s="875"/>
      <c r="BX102" s="875"/>
      <c r="BY102" s="875"/>
      <c r="BZ102" s="875"/>
      <c r="CA102" s="875"/>
      <c r="CB102" s="875"/>
      <c r="CC102" s="875"/>
      <c r="CD102" s="875"/>
      <c r="CE102" s="875"/>
      <c r="CF102" s="875"/>
      <c r="CG102" s="876"/>
      <c r="CH102" s="972"/>
      <c r="CI102" s="973"/>
      <c r="CJ102" s="973"/>
      <c r="CK102" s="973"/>
      <c r="CL102" s="974"/>
      <c r="CM102" s="972"/>
      <c r="CN102" s="973"/>
      <c r="CO102" s="973"/>
      <c r="CP102" s="973"/>
      <c r="CQ102" s="974"/>
      <c r="CR102" s="975"/>
      <c r="CS102" s="933"/>
      <c r="CT102" s="933"/>
      <c r="CU102" s="933"/>
      <c r="CV102" s="976"/>
      <c r="CW102" s="975"/>
      <c r="CX102" s="933"/>
      <c r="CY102" s="933"/>
      <c r="CZ102" s="933"/>
      <c r="DA102" s="976"/>
      <c r="DB102" s="975"/>
      <c r="DC102" s="933"/>
      <c r="DD102" s="933"/>
      <c r="DE102" s="933"/>
      <c r="DF102" s="976"/>
      <c r="DG102" s="975"/>
      <c r="DH102" s="933"/>
      <c r="DI102" s="933"/>
      <c r="DJ102" s="933"/>
      <c r="DK102" s="976"/>
      <c r="DL102" s="975"/>
      <c r="DM102" s="933"/>
      <c r="DN102" s="933"/>
      <c r="DO102" s="933"/>
      <c r="DP102" s="976"/>
      <c r="DQ102" s="975"/>
      <c r="DR102" s="933"/>
      <c r="DS102" s="933"/>
      <c r="DT102" s="933"/>
      <c r="DU102" s="976"/>
      <c r="DV102" s="999"/>
      <c r="DW102" s="1000"/>
      <c r="DX102" s="1000"/>
      <c r="DY102" s="1000"/>
      <c r="DZ102" s="1001"/>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2" t="s">
        <v>423</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3" t="s">
        <v>424</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4" t="s">
        <v>427</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428</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7" customFormat="1" ht="26.25" customHeight="1" x14ac:dyDescent="0.15">
      <c r="A109" s="997" t="s">
        <v>429</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430</v>
      </c>
      <c r="AB109" s="978"/>
      <c r="AC109" s="978"/>
      <c r="AD109" s="978"/>
      <c r="AE109" s="979"/>
      <c r="AF109" s="977" t="s">
        <v>308</v>
      </c>
      <c r="AG109" s="978"/>
      <c r="AH109" s="978"/>
      <c r="AI109" s="978"/>
      <c r="AJ109" s="979"/>
      <c r="AK109" s="977" t="s">
        <v>307</v>
      </c>
      <c r="AL109" s="978"/>
      <c r="AM109" s="978"/>
      <c r="AN109" s="978"/>
      <c r="AO109" s="979"/>
      <c r="AP109" s="977" t="s">
        <v>431</v>
      </c>
      <c r="AQ109" s="978"/>
      <c r="AR109" s="978"/>
      <c r="AS109" s="978"/>
      <c r="AT109" s="980"/>
      <c r="AU109" s="997" t="s">
        <v>429</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430</v>
      </c>
      <c r="BR109" s="978"/>
      <c r="BS109" s="978"/>
      <c r="BT109" s="978"/>
      <c r="BU109" s="979"/>
      <c r="BV109" s="977" t="s">
        <v>308</v>
      </c>
      <c r="BW109" s="978"/>
      <c r="BX109" s="978"/>
      <c r="BY109" s="978"/>
      <c r="BZ109" s="979"/>
      <c r="CA109" s="977" t="s">
        <v>307</v>
      </c>
      <c r="CB109" s="978"/>
      <c r="CC109" s="978"/>
      <c r="CD109" s="978"/>
      <c r="CE109" s="979"/>
      <c r="CF109" s="998" t="s">
        <v>431</v>
      </c>
      <c r="CG109" s="998"/>
      <c r="CH109" s="998"/>
      <c r="CI109" s="998"/>
      <c r="CJ109" s="998"/>
      <c r="CK109" s="977" t="s">
        <v>432</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430</v>
      </c>
      <c r="DH109" s="978"/>
      <c r="DI109" s="978"/>
      <c r="DJ109" s="978"/>
      <c r="DK109" s="979"/>
      <c r="DL109" s="977" t="s">
        <v>308</v>
      </c>
      <c r="DM109" s="978"/>
      <c r="DN109" s="978"/>
      <c r="DO109" s="978"/>
      <c r="DP109" s="979"/>
      <c r="DQ109" s="977" t="s">
        <v>307</v>
      </c>
      <c r="DR109" s="978"/>
      <c r="DS109" s="978"/>
      <c r="DT109" s="978"/>
      <c r="DU109" s="979"/>
      <c r="DV109" s="977" t="s">
        <v>431</v>
      </c>
      <c r="DW109" s="978"/>
      <c r="DX109" s="978"/>
      <c r="DY109" s="978"/>
      <c r="DZ109" s="980"/>
    </row>
    <row r="110" spans="1:131" s="247" customFormat="1" ht="26.25" customHeight="1" x14ac:dyDescent="0.15">
      <c r="A110" s="981" t="s">
        <v>433</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3558991</v>
      </c>
      <c r="AB110" s="985"/>
      <c r="AC110" s="985"/>
      <c r="AD110" s="985"/>
      <c r="AE110" s="986"/>
      <c r="AF110" s="987">
        <v>3583042</v>
      </c>
      <c r="AG110" s="985"/>
      <c r="AH110" s="985"/>
      <c r="AI110" s="985"/>
      <c r="AJ110" s="986"/>
      <c r="AK110" s="987">
        <v>3571501</v>
      </c>
      <c r="AL110" s="985"/>
      <c r="AM110" s="985"/>
      <c r="AN110" s="985"/>
      <c r="AO110" s="986"/>
      <c r="AP110" s="988">
        <v>37</v>
      </c>
      <c r="AQ110" s="989"/>
      <c r="AR110" s="989"/>
      <c r="AS110" s="989"/>
      <c r="AT110" s="990"/>
      <c r="AU110" s="991" t="s">
        <v>72</v>
      </c>
      <c r="AV110" s="992"/>
      <c r="AW110" s="992"/>
      <c r="AX110" s="992"/>
      <c r="AY110" s="992"/>
      <c r="AZ110" s="1033" t="s">
        <v>434</v>
      </c>
      <c r="BA110" s="982"/>
      <c r="BB110" s="982"/>
      <c r="BC110" s="982"/>
      <c r="BD110" s="982"/>
      <c r="BE110" s="982"/>
      <c r="BF110" s="982"/>
      <c r="BG110" s="982"/>
      <c r="BH110" s="982"/>
      <c r="BI110" s="982"/>
      <c r="BJ110" s="982"/>
      <c r="BK110" s="982"/>
      <c r="BL110" s="982"/>
      <c r="BM110" s="982"/>
      <c r="BN110" s="982"/>
      <c r="BO110" s="982"/>
      <c r="BP110" s="983"/>
      <c r="BQ110" s="1019">
        <v>33740806</v>
      </c>
      <c r="BR110" s="1020"/>
      <c r="BS110" s="1020"/>
      <c r="BT110" s="1020"/>
      <c r="BU110" s="1020"/>
      <c r="BV110" s="1020">
        <v>33255198</v>
      </c>
      <c r="BW110" s="1020"/>
      <c r="BX110" s="1020"/>
      <c r="BY110" s="1020"/>
      <c r="BZ110" s="1020"/>
      <c r="CA110" s="1020">
        <v>31751914</v>
      </c>
      <c r="CB110" s="1020"/>
      <c r="CC110" s="1020"/>
      <c r="CD110" s="1020"/>
      <c r="CE110" s="1020"/>
      <c r="CF110" s="1034">
        <v>329.1</v>
      </c>
      <c r="CG110" s="1035"/>
      <c r="CH110" s="1035"/>
      <c r="CI110" s="1035"/>
      <c r="CJ110" s="1035"/>
      <c r="CK110" s="1036" t="s">
        <v>435</v>
      </c>
      <c r="CL110" s="1037"/>
      <c r="CM110" s="1016" t="s">
        <v>436</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416</v>
      </c>
      <c r="DH110" s="1020"/>
      <c r="DI110" s="1020"/>
      <c r="DJ110" s="1020"/>
      <c r="DK110" s="1020"/>
      <c r="DL110" s="1020" t="s">
        <v>127</v>
      </c>
      <c r="DM110" s="1020"/>
      <c r="DN110" s="1020"/>
      <c r="DO110" s="1020"/>
      <c r="DP110" s="1020"/>
      <c r="DQ110" s="1020" t="s">
        <v>127</v>
      </c>
      <c r="DR110" s="1020"/>
      <c r="DS110" s="1020"/>
      <c r="DT110" s="1020"/>
      <c r="DU110" s="1020"/>
      <c r="DV110" s="1021" t="s">
        <v>127</v>
      </c>
      <c r="DW110" s="1021"/>
      <c r="DX110" s="1021"/>
      <c r="DY110" s="1021"/>
      <c r="DZ110" s="1022"/>
    </row>
    <row r="111" spans="1:131" s="247" customFormat="1" ht="26.25" customHeight="1" x14ac:dyDescent="0.15">
      <c r="A111" s="1023" t="s">
        <v>437</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127</v>
      </c>
      <c r="AB111" s="1027"/>
      <c r="AC111" s="1027"/>
      <c r="AD111" s="1027"/>
      <c r="AE111" s="1028"/>
      <c r="AF111" s="1029" t="s">
        <v>127</v>
      </c>
      <c r="AG111" s="1027"/>
      <c r="AH111" s="1027"/>
      <c r="AI111" s="1027"/>
      <c r="AJ111" s="1028"/>
      <c r="AK111" s="1029" t="s">
        <v>127</v>
      </c>
      <c r="AL111" s="1027"/>
      <c r="AM111" s="1027"/>
      <c r="AN111" s="1027"/>
      <c r="AO111" s="1028"/>
      <c r="AP111" s="1030" t="s">
        <v>416</v>
      </c>
      <c r="AQ111" s="1031"/>
      <c r="AR111" s="1031"/>
      <c r="AS111" s="1031"/>
      <c r="AT111" s="1032"/>
      <c r="AU111" s="993"/>
      <c r="AV111" s="994"/>
      <c r="AW111" s="994"/>
      <c r="AX111" s="994"/>
      <c r="AY111" s="994"/>
      <c r="AZ111" s="1042" t="s">
        <v>438</v>
      </c>
      <c r="BA111" s="1043"/>
      <c r="BB111" s="1043"/>
      <c r="BC111" s="1043"/>
      <c r="BD111" s="1043"/>
      <c r="BE111" s="1043"/>
      <c r="BF111" s="1043"/>
      <c r="BG111" s="1043"/>
      <c r="BH111" s="1043"/>
      <c r="BI111" s="1043"/>
      <c r="BJ111" s="1043"/>
      <c r="BK111" s="1043"/>
      <c r="BL111" s="1043"/>
      <c r="BM111" s="1043"/>
      <c r="BN111" s="1043"/>
      <c r="BO111" s="1043"/>
      <c r="BP111" s="1044"/>
      <c r="BQ111" s="1012">
        <v>2968700</v>
      </c>
      <c r="BR111" s="1013"/>
      <c r="BS111" s="1013"/>
      <c r="BT111" s="1013"/>
      <c r="BU111" s="1013"/>
      <c r="BV111" s="1013">
        <v>2722913</v>
      </c>
      <c r="BW111" s="1013"/>
      <c r="BX111" s="1013"/>
      <c r="BY111" s="1013"/>
      <c r="BZ111" s="1013"/>
      <c r="CA111" s="1013">
        <v>2475947</v>
      </c>
      <c r="CB111" s="1013"/>
      <c r="CC111" s="1013"/>
      <c r="CD111" s="1013"/>
      <c r="CE111" s="1013"/>
      <c r="CF111" s="1007">
        <v>25.7</v>
      </c>
      <c r="CG111" s="1008"/>
      <c r="CH111" s="1008"/>
      <c r="CI111" s="1008"/>
      <c r="CJ111" s="1008"/>
      <c r="CK111" s="1038"/>
      <c r="CL111" s="1039"/>
      <c r="CM111" s="1009" t="s">
        <v>439</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127</v>
      </c>
      <c r="DH111" s="1013"/>
      <c r="DI111" s="1013"/>
      <c r="DJ111" s="1013"/>
      <c r="DK111" s="1013"/>
      <c r="DL111" s="1013" t="s">
        <v>127</v>
      </c>
      <c r="DM111" s="1013"/>
      <c r="DN111" s="1013"/>
      <c r="DO111" s="1013"/>
      <c r="DP111" s="1013"/>
      <c r="DQ111" s="1013" t="s">
        <v>127</v>
      </c>
      <c r="DR111" s="1013"/>
      <c r="DS111" s="1013"/>
      <c r="DT111" s="1013"/>
      <c r="DU111" s="1013"/>
      <c r="DV111" s="1014" t="s">
        <v>127</v>
      </c>
      <c r="DW111" s="1014"/>
      <c r="DX111" s="1014"/>
      <c r="DY111" s="1014"/>
      <c r="DZ111" s="1015"/>
    </row>
    <row r="112" spans="1:131" s="247" customFormat="1" ht="26.25" customHeight="1" x14ac:dyDescent="0.15">
      <c r="A112" s="1045" t="s">
        <v>440</v>
      </c>
      <c r="B112" s="1046"/>
      <c r="C112" s="1043" t="s">
        <v>441</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v>3333</v>
      </c>
      <c r="AB112" s="1052"/>
      <c r="AC112" s="1052"/>
      <c r="AD112" s="1052"/>
      <c r="AE112" s="1053"/>
      <c r="AF112" s="1054" t="s">
        <v>127</v>
      </c>
      <c r="AG112" s="1052"/>
      <c r="AH112" s="1052"/>
      <c r="AI112" s="1052"/>
      <c r="AJ112" s="1053"/>
      <c r="AK112" s="1054" t="s">
        <v>127</v>
      </c>
      <c r="AL112" s="1052"/>
      <c r="AM112" s="1052"/>
      <c r="AN112" s="1052"/>
      <c r="AO112" s="1053"/>
      <c r="AP112" s="1055" t="s">
        <v>127</v>
      </c>
      <c r="AQ112" s="1056"/>
      <c r="AR112" s="1056"/>
      <c r="AS112" s="1056"/>
      <c r="AT112" s="1057"/>
      <c r="AU112" s="993"/>
      <c r="AV112" s="994"/>
      <c r="AW112" s="994"/>
      <c r="AX112" s="994"/>
      <c r="AY112" s="994"/>
      <c r="AZ112" s="1042" t="s">
        <v>442</v>
      </c>
      <c r="BA112" s="1043"/>
      <c r="BB112" s="1043"/>
      <c r="BC112" s="1043"/>
      <c r="BD112" s="1043"/>
      <c r="BE112" s="1043"/>
      <c r="BF112" s="1043"/>
      <c r="BG112" s="1043"/>
      <c r="BH112" s="1043"/>
      <c r="BI112" s="1043"/>
      <c r="BJ112" s="1043"/>
      <c r="BK112" s="1043"/>
      <c r="BL112" s="1043"/>
      <c r="BM112" s="1043"/>
      <c r="BN112" s="1043"/>
      <c r="BO112" s="1043"/>
      <c r="BP112" s="1044"/>
      <c r="BQ112" s="1012">
        <v>4515271</v>
      </c>
      <c r="BR112" s="1013"/>
      <c r="BS112" s="1013"/>
      <c r="BT112" s="1013"/>
      <c r="BU112" s="1013"/>
      <c r="BV112" s="1013">
        <v>4350581</v>
      </c>
      <c r="BW112" s="1013"/>
      <c r="BX112" s="1013"/>
      <c r="BY112" s="1013"/>
      <c r="BZ112" s="1013"/>
      <c r="CA112" s="1013">
        <v>4060777</v>
      </c>
      <c r="CB112" s="1013"/>
      <c r="CC112" s="1013"/>
      <c r="CD112" s="1013"/>
      <c r="CE112" s="1013"/>
      <c r="CF112" s="1007">
        <v>42.1</v>
      </c>
      <c r="CG112" s="1008"/>
      <c r="CH112" s="1008"/>
      <c r="CI112" s="1008"/>
      <c r="CJ112" s="1008"/>
      <c r="CK112" s="1038"/>
      <c r="CL112" s="1039"/>
      <c r="CM112" s="1009" t="s">
        <v>443</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v>1826456</v>
      </c>
      <c r="DH112" s="1013"/>
      <c r="DI112" s="1013"/>
      <c r="DJ112" s="1013"/>
      <c r="DK112" s="1013"/>
      <c r="DL112" s="1013">
        <v>1684831</v>
      </c>
      <c r="DM112" s="1013"/>
      <c r="DN112" s="1013"/>
      <c r="DO112" s="1013"/>
      <c r="DP112" s="1013"/>
      <c r="DQ112" s="1013">
        <v>1542279</v>
      </c>
      <c r="DR112" s="1013"/>
      <c r="DS112" s="1013"/>
      <c r="DT112" s="1013"/>
      <c r="DU112" s="1013"/>
      <c r="DV112" s="1014">
        <v>16</v>
      </c>
      <c r="DW112" s="1014"/>
      <c r="DX112" s="1014"/>
      <c r="DY112" s="1014"/>
      <c r="DZ112" s="1015"/>
    </row>
    <row r="113" spans="1:130" s="247" customFormat="1" ht="26.25" customHeight="1" x14ac:dyDescent="0.15">
      <c r="A113" s="1047"/>
      <c r="B113" s="1048"/>
      <c r="C113" s="1043" t="s">
        <v>444</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495212</v>
      </c>
      <c r="AB113" s="1027"/>
      <c r="AC113" s="1027"/>
      <c r="AD113" s="1027"/>
      <c r="AE113" s="1028"/>
      <c r="AF113" s="1029">
        <v>462635</v>
      </c>
      <c r="AG113" s="1027"/>
      <c r="AH113" s="1027"/>
      <c r="AI113" s="1027"/>
      <c r="AJ113" s="1028"/>
      <c r="AK113" s="1029">
        <v>434536</v>
      </c>
      <c r="AL113" s="1027"/>
      <c r="AM113" s="1027"/>
      <c r="AN113" s="1027"/>
      <c r="AO113" s="1028"/>
      <c r="AP113" s="1030">
        <v>4.5</v>
      </c>
      <c r="AQ113" s="1031"/>
      <c r="AR113" s="1031"/>
      <c r="AS113" s="1031"/>
      <c r="AT113" s="1032"/>
      <c r="AU113" s="993"/>
      <c r="AV113" s="994"/>
      <c r="AW113" s="994"/>
      <c r="AX113" s="994"/>
      <c r="AY113" s="994"/>
      <c r="AZ113" s="1042" t="s">
        <v>445</v>
      </c>
      <c r="BA113" s="1043"/>
      <c r="BB113" s="1043"/>
      <c r="BC113" s="1043"/>
      <c r="BD113" s="1043"/>
      <c r="BE113" s="1043"/>
      <c r="BF113" s="1043"/>
      <c r="BG113" s="1043"/>
      <c r="BH113" s="1043"/>
      <c r="BI113" s="1043"/>
      <c r="BJ113" s="1043"/>
      <c r="BK113" s="1043"/>
      <c r="BL113" s="1043"/>
      <c r="BM113" s="1043"/>
      <c r="BN113" s="1043"/>
      <c r="BO113" s="1043"/>
      <c r="BP113" s="1044"/>
      <c r="BQ113" s="1012">
        <v>856282</v>
      </c>
      <c r="BR113" s="1013"/>
      <c r="BS113" s="1013"/>
      <c r="BT113" s="1013"/>
      <c r="BU113" s="1013"/>
      <c r="BV113" s="1013">
        <v>928004</v>
      </c>
      <c r="BW113" s="1013"/>
      <c r="BX113" s="1013"/>
      <c r="BY113" s="1013"/>
      <c r="BZ113" s="1013"/>
      <c r="CA113" s="1013">
        <v>918280</v>
      </c>
      <c r="CB113" s="1013"/>
      <c r="CC113" s="1013"/>
      <c r="CD113" s="1013"/>
      <c r="CE113" s="1013"/>
      <c r="CF113" s="1007">
        <v>9.5</v>
      </c>
      <c r="CG113" s="1008"/>
      <c r="CH113" s="1008"/>
      <c r="CI113" s="1008"/>
      <c r="CJ113" s="1008"/>
      <c r="CK113" s="1038"/>
      <c r="CL113" s="1039"/>
      <c r="CM113" s="1009" t="s">
        <v>446</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127</v>
      </c>
      <c r="DH113" s="1052"/>
      <c r="DI113" s="1052"/>
      <c r="DJ113" s="1052"/>
      <c r="DK113" s="1053"/>
      <c r="DL113" s="1054" t="s">
        <v>127</v>
      </c>
      <c r="DM113" s="1052"/>
      <c r="DN113" s="1052"/>
      <c r="DO113" s="1052"/>
      <c r="DP113" s="1053"/>
      <c r="DQ113" s="1054" t="s">
        <v>127</v>
      </c>
      <c r="DR113" s="1052"/>
      <c r="DS113" s="1052"/>
      <c r="DT113" s="1052"/>
      <c r="DU113" s="1053"/>
      <c r="DV113" s="1055" t="s">
        <v>127</v>
      </c>
      <c r="DW113" s="1056"/>
      <c r="DX113" s="1056"/>
      <c r="DY113" s="1056"/>
      <c r="DZ113" s="1057"/>
    </row>
    <row r="114" spans="1:130" s="247" customFormat="1" ht="26.25" customHeight="1" x14ac:dyDescent="0.15">
      <c r="A114" s="1047"/>
      <c r="B114" s="1048"/>
      <c r="C114" s="1043" t="s">
        <v>447</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82720</v>
      </c>
      <c r="AB114" s="1052"/>
      <c r="AC114" s="1052"/>
      <c r="AD114" s="1052"/>
      <c r="AE114" s="1053"/>
      <c r="AF114" s="1054">
        <v>78022</v>
      </c>
      <c r="AG114" s="1052"/>
      <c r="AH114" s="1052"/>
      <c r="AI114" s="1052"/>
      <c r="AJ114" s="1053"/>
      <c r="AK114" s="1054">
        <v>79516</v>
      </c>
      <c r="AL114" s="1052"/>
      <c r="AM114" s="1052"/>
      <c r="AN114" s="1052"/>
      <c r="AO114" s="1053"/>
      <c r="AP114" s="1055">
        <v>0.8</v>
      </c>
      <c r="AQ114" s="1056"/>
      <c r="AR114" s="1056"/>
      <c r="AS114" s="1056"/>
      <c r="AT114" s="1057"/>
      <c r="AU114" s="993"/>
      <c r="AV114" s="994"/>
      <c r="AW114" s="994"/>
      <c r="AX114" s="994"/>
      <c r="AY114" s="994"/>
      <c r="AZ114" s="1042" t="s">
        <v>448</v>
      </c>
      <c r="BA114" s="1043"/>
      <c r="BB114" s="1043"/>
      <c r="BC114" s="1043"/>
      <c r="BD114" s="1043"/>
      <c r="BE114" s="1043"/>
      <c r="BF114" s="1043"/>
      <c r="BG114" s="1043"/>
      <c r="BH114" s="1043"/>
      <c r="BI114" s="1043"/>
      <c r="BJ114" s="1043"/>
      <c r="BK114" s="1043"/>
      <c r="BL114" s="1043"/>
      <c r="BM114" s="1043"/>
      <c r="BN114" s="1043"/>
      <c r="BO114" s="1043"/>
      <c r="BP114" s="1044"/>
      <c r="BQ114" s="1012">
        <v>2446134</v>
      </c>
      <c r="BR114" s="1013"/>
      <c r="BS114" s="1013"/>
      <c r="BT114" s="1013"/>
      <c r="BU114" s="1013"/>
      <c r="BV114" s="1013">
        <v>2284837</v>
      </c>
      <c r="BW114" s="1013"/>
      <c r="BX114" s="1013"/>
      <c r="BY114" s="1013"/>
      <c r="BZ114" s="1013"/>
      <c r="CA114" s="1013">
        <v>2274077</v>
      </c>
      <c r="CB114" s="1013"/>
      <c r="CC114" s="1013"/>
      <c r="CD114" s="1013"/>
      <c r="CE114" s="1013"/>
      <c r="CF114" s="1007">
        <v>23.6</v>
      </c>
      <c r="CG114" s="1008"/>
      <c r="CH114" s="1008"/>
      <c r="CI114" s="1008"/>
      <c r="CJ114" s="1008"/>
      <c r="CK114" s="1038"/>
      <c r="CL114" s="1039"/>
      <c r="CM114" s="1009" t="s">
        <v>449</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127</v>
      </c>
      <c r="DH114" s="1052"/>
      <c r="DI114" s="1052"/>
      <c r="DJ114" s="1052"/>
      <c r="DK114" s="1053"/>
      <c r="DL114" s="1054" t="s">
        <v>127</v>
      </c>
      <c r="DM114" s="1052"/>
      <c r="DN114" s="1052"/>
      <c r="DO114" s="1052"/>
      <c r="DP114" s="1053"/>
      <c r="DQ114" s="1054" t="s">
        <v>416</v>
      </c>
      <c r="DR114" s="1052"/>
      <c r="DS114" s="1052"/>
      <c r="DT114" s="1052"/>
      <c r="DU114" s="1053"/>
      <c r="DV114" s="1055" t="s">
        <v>416</v>
      </c>
      <c r="DW114" s="1056"/>
      <c r="DX114" s="1056"/>
      <c r="DY114" s="1056"/>
      <c r="DZ114" s="1057"/>
    </row>
    <row r="115" spans="1:130" s="247" customFormat="1" ht="26.25" customHeight="1" x14ac:dyDescent="0.15">
      <c r="A115" s="1047"/>
      <c r="B115" s="1048"/>
      <c r="C115" s="1043" t="s">
        <v>450</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240350</v>
      </c>
      <c r="AB115" s="1027"/>
      <c r="AC115" s="1027"/>
      <c r="AD115" s="1027"/>
      <c r="AE115" s="1028"/>
      <c r="AF115" s="1029">
        <v>237627</v>
      </c>
      <c r="AG115" s="1027"/>
      <c r="AH115" s="1027"/>
      <c r="AI115" s="1027"/>
      <c r="AJ115" s="1028"/>
      <c r="AK115" s="1029">
        <v>238297</v>
      </c>
      <c r="AL115" s="1027"/>
      <c r="AM115" s="1027"/>
      <c r="AN115" s="1027"/>
      <c r="AO115" s="1028"/>
      <c r="AP115" s="1030">
        <v>2.5</v>
      </c>
      <c r="AQ115" s="1031"/>
      <c r="AR115" s="1031"/>
      <c r="AS115" s="1031"/>
      <c r="AT115" s="1032"/>
      <c r="AU115" s="993"/>
      <c r="AV115" s="994"/>
      <c r="AW115" s="994"/>
      <c r="AX115" s="994"/>
      <c r="AY115" s="994"/>
      <c r="AZ115" s="1042" t="s">
        <v>451</v>
      </c>
      <c r="BA115" s="1043"/>
      <c r="BB115" s="1043"/>
      <c r="BC115" s="1043"/>
      <c r="BD115" s="1043"/>
      <c r="BE115" s="1043"/>
      <c r="BF115" s="1043"/>
      <c r="BG115" s="1043"/>
      <c r="BH115" s="1043"/>
      <c r="BI115" s="1043"/>
      <c r="BJ115" s="1043"/>
      <c r="BK115" s="1043"/>
      <c r="BL115" s="1043"/>
      <c r="BM115" s="1043"/>
      <c r="BN115" s="1043"/>
      <c r="BO115" s="1043"/>
      <c r="BP115" s="1044"/>
      <c r="BQ115" s="1012" t="s">
        <v>416</v>
      </c>
      <c r="BR115" s="1013"/>
      <c r="BS115" s="1013"/>
      <c r="BT115" s="1013"/>
      <c r="BU115" s="1013"/>
      <c r="BV115" s="1013" t="s">
        <v>127</v>
      </c>
      <c r="BW115" s="1013"/>
      <c r="BX115" s="1013"/>
      <c r="BY115" s="1013"/>
      <c r="BZ115" s="1013"/>
      <c r="CA115" s="1013" t="s">
        <v>127</v>
      </c>
      <c r="CB115" s="1013"/>
      <c r="CC115" s="1013"/>
      <c r="CD115" s="1013"/>
      <c r="CE115" s="1013"/>
      <c r="CF115" s="1007" t="s">
        <v>127</v>
      </c>
      <c r="CG115" s="1008"/>
      <c r="CH115" s="1008"/>
      <c r="CI115" s="1008"/>
      <c r="CJ115" s="1008"/>
      <c r="CK115" s="1038"/>
      <c r="CL115" s="1039"/>
      <c r="CM115" s="1042" t="s">
        <v>452</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127</v>
      </c>
      <c r="DH115" s="1052"/>
      <c r="DI115" s="1052"/>
      <c r="DJ115" s="1052"/>
      <c r="DK115" s="1053"/>
      <c r="DL115" s="1054" t="s">
        <v>416</v>
      </c>
      <c r="DM115" s="1052"/>
      <c r="DN115" s="1052"/>
      <c r="DO115" s="1052"/>
      <c r="DP115" s="1053"/>
      <c r="DQ115" s="1054" t="s">
        <v>127</v>
      </c>
      <c r="DR115" s="1052"/>
      <c r="DS115" s="1052"/>
      <c r="DT115" s="1052"/>
      <c r="DU115" s="1053"/>
      <c r="DV115" s="1055" t="s">
        <v>127</v>
      </c>
      <c r="DW115" s="1056"/>
      <c r="DX115" s="1056"/>
      <c r="DY115" s="1056"/>
      <c r="DZ115" s="1057"/>
    </row>
    <row r="116" spans="1:130" s="247" customFormat="1" ht="26.25" customHeight="1" x14ac:dyDescent="0.15">
      <c r="A116" s="1049"/>
      <c r="B116" s="1050"/>
      <c r="C116" s="1058" t="s">
        <v>453</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v>60</v>
      </c>
      <c r="AB116" s="1052"/>
      <c r="AC116" s="1052"/>
      <c r="AD116" s="1052"/>
      <c r="AE116" s="1053"/>
      <c r="AF116" s="1054">
        <v>10</v>
      </c>
      <c r="AG116" s="1052"/>
      <c r="AH116" s="1052"/>
      <c r="AI116" s="1052"/>
      <c r="AJ116" s="1053"/>
      <c r="AK116" s="1054">
        <v>4</v>
      </c>
      <c r="AL116" s="1052"/>
      <c r="AM116" s="1052"/>
      <c r="AN116" s="1052"/>
      <c r="AO116" s="1053"/>
      <c r="AP116" s="1055">
        <v>0</v>
      </c>
      <c r="AQ116" s="1056"/>
      <c r="AR116" s="1056"/>
      <c r="AS116" s="1056"/>
      <c r="AT116" s="1057"/>
      <c r="AU116" s="993"/>
      <c r="AV116" s="994"/>
      <c r="AW116" s="994"/>
      <c r="AX116" s="994"/>
      <c r="AY116" s="994"/>
      <c r="AZ116" s="1060" t="s">
        <v>454</v>
      </c>
      <c r="BA116" s="1061"/>
      <c r="BB116" s="1061"/>
      <c r="BC116" s="1061"/>
      <c r="BD116" s="1061"/>
      <c r="BE116" s="1061"/>
      <c r="BF116" s="1061"/>
      <c r="BG116" s="1061"/>
      <c r="BH116" s="1061"/>
      <c r="BI116" s="1061"/>
      <c r="BJ116" s="1061"/>
      <c r="BK116" s="1061"/>
      <c r="BL116" s="1061"/>
      <c r="BM116" s="1061"/>
      <c r="BN116" s="1061"/>
      <c r="BO116" s="1061"/>
      <c r="BP116" s="1062"/>
      <c r="BQ116" s="1012" t="s">
        <v>127</v>
      </c>
      <c r="BR116" s="1013"/>
      <c r="BS116" s="1013"/>
      <c r="BT116" s="1013"/>
      <c r="BU116" s="1013"/>
      <c r="BV116" s="1013" t="s">
        <v>127</v>
      </c>
      <c r="BW116" s="1013"/>
      <c r="BX116" s="1013"/>
      <c r="BY116" s="1013"/>
      <c r="BZ116" s="1013"/>
      <c r="CA116" s="1013" t="s">
        <v>127</v>
      </c>
      <c r="CB116" s="1013"/>
      <c r="CC116" s="1013"/>
      <c r="CD116" s="1013"/>
      <c r="CE116" s="1013"/>
      <c r="CF116" s="1007" t="s">
        <v>127</v>
      </c>
      <c r="CG116" s="1008"/>
      <c r="CH116" s="1008"/>
      <c r="CI116" s="1008"/>
      <c r="CJ116" s="1008"/>
      <c r="CK116" s="1038"/>
      <c r="CL116" s="1039"/>
      <c r="CM116" s="1009" t="s">
        <v>455</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v>570612</v>
      </c>
      <c r="DH116" s="1052"/>
      <c r="DI116" s="1052"/>
      <c r="DJ116" s="1052"/>
      <c r="DK116" s="1053"/>
      <c r="DL116" s="1054">
        <v>540036</v>
      </c>
      <c r="DM116" s="1052"/>
      <c r="DN116" s="1052"/>
      <c r="DO116" s="1052"/>
      <c r="DP116" s="1053"/>
      <c r="DQ116" s="1054">
        <v>509460</v>
      </c>
      <c r="DR116" s="1052"/>
      <c r="DS116" s="1052"/>
      <c r="DT116" s="1052"/>
      <c r="DU116" s="1053"/>
      <c r="DV116" s="1055">
        <v>5.3</v>
      </c>
      <c r="DW116" s="1056"/>
      <c r="DX116" s="1056"/>
      <c r="DY116" s="1056"/>
      <c r="DZ116" s="1057"/>
    </row>
    <row r="117" spans="1:130" s="247" customFormat="1" ht="26.25" customHeight="1" x14ac:dyDescent="0.15">
      <c r="A117" s="997" t="s">
        <v>186</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456</v>
      </c>
      <c r="Z117" s="979"/>
      <c r="AA117" s="1069">
        <v>4380666</v>
      </c>
      <c r="AB117" s="1070"/>
      <c r="AC117" s="1070"/>
      <c r="AD117" s="1070"/>
      <c r="AE117" s="1071"/>
      <c r="AF117" s="1072">
        <v>4361336</v>
      </c>
      <c r="AG117" s="1070"/>
      <c r="AH117" s="1070"/>
      <c r="AI117" s="1070"/>
      <c r="AJ117" s="1071"/>
      <c r="AK117" s="1072">
        <v>4323854</v>
      </c>
      <c r="AL117" s="1070"/>
      <c r="AM117" s="1070"/>
      <c r="AN117" s="1070"/>
      <c r="AO117" s="1071"/>
      <c r="AP117" s="1073"/>
      <c r="AQ117" s="1074"/>
      <c r="AR117" s="1074"/>
      <c r="AS117" s="1074"/>
      <c r="AT117" s="1075"/>
      <c r="AU117" s="993"/>
      <c r="AV117" s="994"/>
      <c r="AW117" s="994"/>
      <c r="AX117" s="994"/>
      <c r="AY117" s="994"/>
      <c r="AZ117" s="1060" t="s">
        <v>457</v>
      </c>
      <c r="BA117" s="1061"/>
      <c r="BB117" s="1061"/>
      <c r="BC117" s="1061"/>
      <c r="BD117" s="1061"/>
      <c r="BE117" s="1061"/>
      <c r="BF117" s="1061"/>
      <c r="BG117" s="1061"/>
      <c r="BH117" s="1061"/>
      <c r="BI117" s="1061"/>
      <c r="BJ117" s="1061"/>
      <c r="BK117" s="1061"/>
      <c r="BL117" s="1061"/>
      <c r="BM117" s="1061"/>
      <c r="BN117" s="1061"/>
      <c r="BO117" s="1061"/>
      <c r="BP117" s="1062"/>
      <c r="BQ117" s="1012" t="s">
        <v>127</v>
      </c>
      <c r="BR117" s="1013"/>
      <c r="BS117" s="1013"/>
      <c r="BT117" s="1013"/>
      <c r="BU117" s="1013"/>
      <c r="BV117" s="1013" t="s">
        <v>127</v>
      </c>
      <c r="BW117" s="1013"/>
      <c r="BX117" s="1013"/>
      <c r="BY117" s="1013"/>
      <c r="BZ117" s="1013"/>
      <c r="CA117" s="1013" t="s">
        <v>127</v>
      </c>
      <c r="CB117" s="1013"/>
      <c r="CC117" s="1013"/>
      <c r="CD117" s="1013"/>
      <c r="CE117" s="1013"/>
      <c r="CF117" s="1007" t="s">
        <v>416</v>
      </c>
      <c r="CG117" s="1008"/>
      <c r="CH117" s="1008"/>
      <c r="CI117" s="1008"/>
      <c r="CJ117" s="1008"/>
      <c r="CK117" s="1038"/>
      <c r="CL117" s="1039"/>
      <c r="CM117" s="1009" t="s">
        <v>458</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127</v>
      </c>
      <c r="DH117" s="1052"/>
      <c r="DI117" s="1052"/>
      <c r="DJ117" s="1052"/>
      <c r="DK117" s="1053"/>
      <c r="DL117" s="1054" t="s">
        <v>416</v>
      </c>
      <c r="DM117" s="1052"/>
      <c r="DN117" s="1052"/>
      <c r="DO117" s="1052"/>
      <c r="DP117" s="1053"/>
      <c r="DQ117" s="1054" t="s">
        <v>127</v>
      </c>
      <c r="DR117" s="1052"/>
      <c r="DS117" s="1052"/>
      <c r="DT117" s="1052"/>
      <c r="DU117" s="1053"/>
      <c r="DV117" s="1055" t="s">
        <v>127</v>
      </c>
      <c r="DW117" s="1056"/>
      <c r="DX117" s="1056"/>
      <c r="DY117" s="1056"/>
      <c r="DZ117" s="1057"/>
    </row>
    <row r="118" spans="1:130" s="247" customFormat="1" ht="26.25" customHeight="1" x14ac:dyDescent="0.15">
      <c r="A118" s="997" t="s">
        <v>432</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430</v>
      </c>
      <c r="AB118" s="978"/>
      <c r="AC118" s="978"/>
      <c r="AD118" s="978"/>
      <c r="AE118" s="979"/>
      <c r="AF118" s="977" t="s">
        <v>308</v>
      </c>
      <c r="AG118" s="978"/>
      <c r="AH118" s="978"/>
      <c r="AI118" s="978"/>
      <c r="AJ118" s="979"/>
      <c r="AK118" s="977" t="s">
        <v>307</v>
      </c>
      <c r="AL118" s="978"/>
      <c r="AM118" s="978"/>
      <c r="AN118" s="978"/>
      <c r="AO118" s="979"/>
      <c r="AP118" s="1064" t="s">
        <v>431</v>
      </c>
      <c r="AQ118" s="1065"/>
      <c r="AR118" s="1065"/>
      <c r="AS118" s="1065"/>
      <c r="AT118" s="1066"/>
      <c r="AU118" s="993"/>
      <c r="AV118" s="994"/>
      <c r="AW118" s="994"/>
      <c r="AX118" s="994"/>
      <c r="AY118" s="994"/>
      <c r="AZ118" s="1067" t="s">
        <v>459</v>
      </c>
      <c r="BA118" s="1058"/>
      <c r="BB118" s="1058"/>
      <c r="BC118" s="1058"/>
      <c r="BD118" s="1058"/>
      <c r="BE118" s="1058"/>
      <c r="BF118" s="1058"/>
      <c r="BG118" s="1058"/>
      <c r="BH118" s="1058"/>
      <c r="BI118" s="1058"/>
      <c r="BJ118" s="1058"/>
      <c r="BK118" s="1058"/>
      <c r="BL118" s="1058"/>
      <c r="BM118" s="1058"/>
      <c r="BN118" s="1058"/>
      <c r="BO118" s="1058"/>
      <c r="BP118" s="1059"/>
      <c r="BQ118" s="1090" t="s">
        <v>416</v>
      </c>
      <c r="BR118" s="1091"/>
      <c r="BS118" s="1091"/>
      <c r="BT118" s="1091"/>
      <c r="BU118" s="1091"/>
      <c r="BV118" s="1091" t="s">
        <v>127</v>
      </c>
      <c r="BW118" s="1091"/>
      <c r="BX118" s="1091"/>
      <c r="BY118" s="1091"/>
      <c r="BZ118" s="1091"/>
      <c r="CA118" s="1091" t="s">
        <v>127</v>
      </c>
      <c r="CB118" s="1091"/>
      <c r="CC118" s="1091"/>
      <c r="CD118" s="1091"/>
      <c r="CE118" s="1091"/>
      <c r="CF118" s="1007" t="s">
        <v>416</v>
      </c>
      <c r="CG118" s="1008"/>
      <c r="CH118" s="1008"/>
      <c r="CI118" s="1008"/>
      <c r="CJ118" s="1008"/>
      <c r="CK118" s="1038"/>
      <c r="CL118" s="1039"/>
      <c r="CM118" s="1009" t="s">
        <v>460</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127</v>
      </c>
      <c r="DH118" s="1052"/>
      <c r="DI118" s="1052"/>
      <c r="DJ118" s="1052"/>
      <c r="DK118" s="1053"/>
      <c r="DL118" s="1054" t="s">
        <v>127</v>
      </c>
      <c r="DM118" s="1052"/>
      <c r="DN118" s="1052"/>
      <c r="DO118" s="1052"/>
      <c r="DP118" s="1053"/>
      <c r="DQ118" s="1054" t="s">
        <v>127</v>
      </c>
      <c r="DR118" s="1052"/>
      <c r="DS118" s="1052"/>
      <c r="DT118" s="1052"/>
      <c r="DU118" s="1053"/>
      <c r="DV118" s="1055" t="s">
        <v>416</v>
      </c>
      <c r="DW118" s="1056"/>
      <c r="DX118" s="1056"/>
      <c r="DY118" s="1056"/>
      <c r="DZ118" s="1057"/>
    </row>
    <row r="119" spans="1:130" s="247" customFormat="1" ht="26.25" customHeight="1" x14ac:dyDescent="0.15">
      <c r="A119" s="1151" t="s">
        <v>435</v>
      </c>
      <c r="B119" s="1037"/>
      <c r="C119" s="1016" t="s">
        <v>436</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127</v>
      </c>
      <c r="AB119" s="985"/>
      <c r="AC119" s="985"/>
      <c r="AD119" s="985"/>
      <c r="AE119" s="986"/>
      <c r="AF119" s="987" t="s">
        <v>416</v>
      </c>
      <c r="AG119" s="985"/>
      <c r="AH119" s="985"/>
      <c r="AI119" s="985"/>
      <c r="AJ119" s="986"/>
      <c r="AK119" s="987" t="s">
        <v>127</v>
      </c>
      <c r="AL119" s="985"/>
      <c r="AM119" s="985"/>
      <c r="AN119" s="985"/>
      <c r="AO119" s="986"/>
      <c r="AP119" s="988" t="s">
        <v>127</v>
      </c>
      <c r="AQ119" s="989"/>
      <c r="AR119" s="989"/>
      <c r="AS119" s="989"/>
      <c r="AT119" s="990"/>
      <c r="AU119" s="995"/>
      <c r="AV119" s="996"/>
      <c r="AW119" s="996"/>
      <c r="AX119" s="996"/>
      <c r="AY119" s="996"/>
      <c r="AZ119" s="278" t="s">
        <v>186</v>
      </c>
      <c r="BA119" s="278"/>
      <c r="BB119" s="278"/>
      <c r="BC119" s="278"/>
      <c r="BD119" s="278"/>
      <c r="BE119" s="278"/>
      <c r="BF119" s="278"/>
      <c r="BG119" s="278"/>
      <c r="BH119" s="278"/>
      <c r="BI119" s="278"/>
      <c r="BJ119" s="278"/>
      <c r="BK119" s="278"/>
      <c r="BL119" s="278"/>
      <c r="BM119" s="278"/>
      <c r="BN119" s="278"/>
      <c r="BO119" s="1068" t="s">
        <v>461</v>
      </c>
      <c r="BP119" s="1099"/>
      <c r="BQ119" s="1090">
        <v>44527193</v>
      </c>
      <c r="BR119" s="1091"/>
      <c r="BS119" s="1091"/>
      <c r="BT119" s="1091"/>
      <c r="BU119" s="1091"/>
      <c r="BV119" s="1091">
        <v>43541533</v>
      </c>
      <c r="BW119" s="1091"/>
      <c r="BX119" s="1091"/>
      <c r="BY119" s="1091"/>
      <c r="BZ119" s="1091"/>
      <c r="CA119" s="1091">
        <v>41480995</v>
      </c>
      <c r="CB119" s="1091"/>
      <c r="CC119" s="1091"/>
      <c r="CD119" s="1091"/>
      <c r="CE119" s="1091"/>
      <c r="CF119" s="1092"/>
      <c r="CG119" s="1093"/>
      <c r="CH119" s="1093"/>
      <c r="CI119" s="1093"/>
      <c r="CJ119" s="1094"/>
      <c r="CK119" s="1040"/>
      <c r="CL119" s="1041"/>
      <c r="CM119" s="1095" t="s">
        <v>462</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v>571632</v>
      </c>
      <c r="DH119" s="1077"/>
      <c r="DI119" s="1077"/>
      <c r="DJ119" s="1077"/>
      <c r="DK119" s="1078"/>
      <c r="DL119" s="1076">
        <v>498046</v>
      </c>
      <c r="DM119" s="1077"/>
      <c r="DN119" s="1077"/>
      <c r="DO119" s="1077"/>
      <c r="DP119" s="1078"/>
      <c r="DQ119" s="1076">
        <v>424208</v>
      </c>
      <c r="DR119" s="1077"/>
      <c r="DS119" s="1077"/>
      <c r="DT119" s="1077"/>
      <c r="DU119" s="1078"/>
      <c r="DV119" s="1079">
        <v>4.4000000000000004</v>
      </c>
      <c r="DW119" s="1080"/>
      <c r="DX119" s="1080"/>
      <c r="DY119" s="1080"/>
      <c r="DZ119" s="1081"/>
    </row>
    <row r="120" spans="1:130" s="247" customFormat="1" ht="26.25" customHeight="1" x14ac:dyDescent="0.15">
      <c r="A120" s="1152"/>
      <c r="B120" s="1039"/>
      <c r="C120" s="1009" t="s">
        <v>439</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127</v>
      </c>
      <c r="AB120" s="1052"/>
      <c r="AC120" s="1052"/>
      <c r="AD120" s="1052"/>
      <c r="AE120" s="1053"/>
      <c r="AF120" s="1054" t="s">
        <v>127</v>
      </c>
      <c r="AG120" s="1052"/>
      <c r="AH120" s="1052"/>
      <c r="AI120" s="1052"/>
      <c r="AJ120" s="1053"/>
      <c r="AK120" s="1054" t="s">
        <v>127</v>
      </c>
      <c r="AL120" s="1052"/>
      <c r="AM120" s="1052"/>
      <c r="AN120" s="1052"/>
      <c r="AO120" s="1053"/>
      <c r="AP120" s="1055" t="s">
        <v>127</v>
      </c>
      <c r="AQ120" s="1056"/>
      <c r="AR120" s="1056"/>
      <c r="AS120" s="1056"/>
      <c r="AT120" s="1057"/>
      <c r="AU120" s="1082" t="s">
        <v>463</v>
      </c>
      <c r="AV120" s="1083"/>
      <c r="AW120" s="1083"/>
      <c r="AX120" s="1083"/>
      <c r="AY120" s="1084"/>
      <c r="AZ120" s="1033" t="s">
        <v>464</v>
      </c>
      <c r="BA120" s="982"/>
      <c r="BB120" s="982"/>
      <c r="BC120" s="982"/>
      <c r="BD120" s="982"/>
      <c r="BE120" s="982"/>
      <c r="BF120" s="982"/>
      <c r="BG120" s="982"/>
      <c r="BH120" s="982"/>
      <c r="BI120" s="982"/>
      <c r="BJ120" s="982"/>
      <c r="BK120" s="982"/>
      <c r="BL120" s="982"/>
      <c r="BM120" s="982"/>
      <c r="BN120" s="982"/>
      <c r="BO120" s="982"/>
      <c r="BP120" s="983"/>
      <c r="BQ120" s="1019">
        <v>3718272</v>
      </c>
      <c r="BR120" s="1020"/>
      <c r="BS120" s="1020"/>
      <c r="BT120" s="1020"/>
      <c r="BU120" s="1020"/>
      <c r="BV120" s="1020">
        <v>3730281</v>
      </c>
      <c r="BW120" s="1020"/>
      <c r="BX120" s="1020"/>
      <c r="BY120" s="1020"/>
      <c r="BZ120" s="1020"/>
      <c r="CA120" s="1020">
        <v>3904791</v>
      </c>
      <c r="CB120" s="1020"/>
      <c r="CC120" s="1020"/>
      <c r="CD120" s="1020"/>
      <c r="CE120" s="1020"/>
      <c r="CF120" s="1034">
        <v>40.5</v>
      </c>
      <c r="CG120" s="1035"/>
      <c r="CH120" s="1035"/>
      <c r="CI120" s="1035"/>
      <c r="CJ120" s="1035"/>
      <c r="CK120" s="1100" t="s">
        <v>465</v>
      </c>
      <c r="CL120" s="1101"/>
      <c r="CM120" s="1101"/>
      <c r="CN120" s="1101"/>
      <c r="CO120" s="1102"/>
      <c r="CP120" s="1108" t="s">
        <v>466</v>
      </c>
      <c r="CQ120" s="1109"/>
      <c r="CR120" s="1109"/>
      <c r="CS120" s="1109"/>
      <c r="CT120" s="1109"/>
      <c r="CU120" s="1109"/>
      <c r="CV120" s="1109"/>
      <c r="CW120" s="1109"/>
      <c r="CX120" s="1109"/>
      <c r="CY120" s="1109"/>
      <c r="CZ120" s="1109"/>
      <c r="DA120" s="1109"/>
      <c r="DB120" s="1109"/>
      <c r="DC120" s="1109"/>
      <c r="DD120" s="1109"/>
      <c r="DE120" s="1109"/>
      <c r="DF120" s="1110"/>
      <c r="DG120" s="1019">
        <v>3639003</v>
      </c>
      <c r="DH120" s="1020"/>
      <c r="DI120" s="1020"/>
      <c r="DJ120" s="1020"/>
      <c r="DK120" s="1020"/>
      <c r="DL120" s="1020">
        <v>3520556</v>
      </c>
      <c r="DM120" s="1020"/>
      <c r="DN120" s="1020"/>
      <c r="DO120" s="1020"/>
      <c r="DP120" s="1020"/>
      <c r="DQ120" s="1020">
        <v>3273605</v>
      </c>
      <c r="DR120" s="1020"/>
      <c r="DS120" s="1020"/>
      <c r="DT120" s="1020"/>
      <c r="DU120" s="1020"/>
      <c r="DV120" s="1021">
        <v>33.9</v>
      </c>
      <c r="DW120" s="1021"/>
      <c r="DX120" s="1021"/>
      <c r="DY120" s="1021"/>
      <c r="DZ120" s="1022"/>
    </row>
    <row r="121" spans="1:130" s="247" customFormat="1" ht="26.25" customHeight="1" x14ac:dyDescent="0.15">
      <c r="A121" s="1152"/>
      <c r="B121" s="1039"/>
      <c r="C121" s="1060" t="s">
        <v>467</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127</v>
      </c>
      <c r="AB121" s="1052"/>
      <c r="AC121" s="1052"/>
      <c r="AD121" s="1052"/>
      <c r="AE121" s="1053"/>
      <c r="AF121" s="1054" t="s">
        <v>416</v>
      </c>
      <c r="AG121" s="1052"/>
      <c r="AH121" s="1052"/>
      <c r="AI121" s="1052"/>
      <c r="AJ121" s="1053"/>
      <c r="AK121" s="1054" t="s">
        <v>416</v>
      </c>
      <c r="AL121" s="1052"/>
      <c r="AM121" s="1052"/>
      <c r="AN121" s="1052"/>
      <c r="AO121" s="1053"/>
      <c r="AP121" s="1055" t="s">
        <v>416</v>
      </c>
      <c r="AQ121" s="1056"/>
      <c r="AR121" s="1056"/>
      <c r="AS121" s="1056"/>
      <c r="AT121" s="1057"/>
      <c r="AU121" s="1085"/>
      <c r="AV121" s="1086"/>
      <c r="AW121" s="1086"/>
      <c r="AX121" s="1086"/>
      <c r="AY121" s="1087"/>
      <c r="AZ121" s="1042" t="s">
        <v>468</v>
      </c>
      <c r="BA121" s="1043"/>
      <c r="BB121" s="1043"/>
      <c r="BC121" s="1043"/>
      <c r="BD121" s="1043"/>
      <c r="BE121" s="1043"/>
      <c r="BF121" s="1043"/>
      <c r="BG121" s="1043"/>
      <c r="BH121" s="1043"/>
      <c r="BI121" s="1043"/>
      <c r="BJ121" s="1043"/>
      <c r="BK121" s="1043"/>
      <c r="BL121" s="1043"/>
      <c r="BM121" s="1043"/>
      <c r="BN121" s="1043"/>
      <c r="BO121" s="1043"/>
      <c r="BP121" s="1044"/>
      <c r="BQ121" s="1012">
        <v>5012958</v>
      </c>
      <c r="BR121" s="1013"/>
      <c r="BS121" s="1013"/>
      <c r="BT121" s="1013"/>
      <c r="BU121" s="1013"/>
      <c r="BV121" s="1013">
        <v>5474019</v>
      </c>
      <c r="BW121" s="1013"/>
      <c r="BX121" s="1013"/>
      <c r="BY121" s="1013"/>
      <c r="BZ121" s="1013"/>
      <c r="CA121" s="1013">
        <v>5237872</v>
      </c>
      <c r="CB121" s="1013"/>
      <c r="CC121" s="1013"/>
      <c r="CD121" s="1013"/>
      <c r="CE121" s="1013"/>
      <c r="CF121" s="1007">
        <v>54.3</v>
      </c>
      <c r="CG121" s="1008"/>
      <c r="CH121" s="1008"/>
      <c r="CI121" s="1008"/>
      <c r="CJ121" s="1008"/>
      <c r="CK121" s="1103"/>
      <c r="CL121" s="1104"/>
      <c r="CM121" s="1104"/>
      <c r="CN121" s="1104"/>
      <c r="CO121" s="1105"/>
      <c r="CP121" s="1113" t="s">
        <v>408</v>
      </c>
      <c r="CQ121" s="1114"/>
      <c r="CR121" s="1114"/>
      <c r="CS121" s="1114"/>
      <c r="CT121" s="1114"/>
      <c r="CU121" s="1114"/>
      <c r="CV121" s="1114"/>
      <c r="CW121" s="1114"/>
      <c r="CX121" s="1114"/>
      <c r="CY121" s="1114"/>
      <c r="CZ121" s="1114"/>
      <c r="DA121" s="1114"/>
      <c r="DB121" s="1114"/>
      <c r="DC121" s="1114"/>
      <c r="DD121" s="1114"/>
      <c r="DE121" s="1114"/>
      <c r="DF121" s="1115"/>
      <c r="DG121" s="1012">
        <v>513210</v>
      </c>
      <c r="DH121" s="1013"/>
      <c r="DI121" s="1013"/>
      <c r="DJ121" s="1013"/>
      <c r="DK121" s="1013"/>
      <c r="DL121" s="1013">
        <v>477363</v>
      </c>
      <c r="DM121" s="1013"/>
      <c r="DN121" s="1013"/>
      <c r="DO121" s="1013"/>
      <c r="DP121" s="1013"/>
      <c r="DQ121" s="1013">
        <v>437920</v>
      </c>
      <c r="DR121" s="1013"/>
      <c r="DS121" s="1013"/>
      <c r="DT121" s="1013"/>
      <c r="DU121" s="1013"/>
      <c r="DV121" s="1014">
        <v>4.5</v>
      </c>
      <c r="DW121" s="1014"/>
      <c r="DX121" s="1014"/>
      <c r="DY121" s="1014"/>
      <c r="DZ121" s="1015"/>
    </row>
    <row r="122" spans="1:130" s="247" customFormat="1" ht="26.25" customHeight="1" x14ac:dyDescent="0.15">
      <c r="A122" s="1152"/>
      <c r="B122" s="1039"/>
      <c r="C122" s="1009" t="s">
        <v>449</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127</v>
      </c>
      <c r="AB122" s="1052"/>
      <c r="AC122" s="1052"/>
      <c r="AD122" s="1052"/>
      <c r="AE122" s="1053"/>
      <c r="AF122" s="1054" t="s">
        <v>127</v>
      </c>
      <c r="AG122" s="1052"/>
      <c r="AH122" s="1052"/>
      <c r="AI122" s="1052"/>
      <c r="AJ122" s="1053"/>
      <c r="AK122" s="1054" t="s">
        <v>416</v>
      </c>
      <c r="AL122" s="1052"/>
      <c r="AM122" s="1052"/>
      <c r="AN122" s="1052"/>
      <c r="AO122" s="1053"/>
      <c r="AP122" s="1055" t="s">
        <v>127</v>
      </c>
      <c r="AQ122" s="1056"/>
      <c r="AR122" s="1056"/>
      <c r="AS122" s="1056"/>
      <c r="AT122" s="1057"/>
      <c r="AU122" s="1085"/>
      <c r="AV122" s="1086"/>
      <c r="AW122" s="1086"/>
      <c r="AX122" s="1086"/>
      <c r="AY122" s="1087"/>
      <c r="AZ122" s="1067" t="s">
        <v>469</v>
      </c>
      <c r="BA122" s="1058"/>
      <c r="BB122" s="1058"/>
      <c r="BC122" s="1058"/>
      <c r="BD122" s="1058"/>
      <c r="BE122" s="1058"/>
      <c r="BF122" s="1058"/>
      <c r="BG122" s="1058"/>
      <c r="BH122" s="1058"/>
      <c r="BI122" s="1058"/>
      <c r="BJ122" s="1058"/>
      <c r="BK122" s="1058"/>
      <c r="BL122" s="1058"/>
      <c r="BM122" s="1058"/>
      <c r="BN122" s="1058"/>
      <c r="BO122" s="1058"/>
      <c r="BP122" s="1059"/>
      <c r="BQ122" s="1090">
        <v>19920488</v>
      </c>
      <c r="BR122" s="1091"/>
      <c r="BS122" s="1091"/>
      <c r="BT122" s="1091"/>
      <c r="BU122" s="1091"/>
      <c r="BV122" s="1091">
        <v>19240448</v>
      </c>
      <c r="BW122" s="1091"/>
      <c r="BX122" s="1091"/>
      <c r="BY122" s="1091"/>
      <c r="BZ122" s="1091"/>
      <c r="CA122" s="1091">
        <v>20321670</v>
      </c>
      <c r="CB122" s="1091"/>
      <c r="CC122" s="1091"/>
      <c r="CD122" s="1091"/>
      <c r="CE122" s="1091"/>
      <c r="CF122" s="1111">
        <v>210.6</v>
      </c>
      <c r="CG122" s="1112"/>
      <c r="CH122" s="1112"/>
      <c r="CI122" s="1112"/>
      <c r="CJ122" s="1112"/>
      <c r="CK122" s="1103"/>
      <c r="CL122" s="1104"/>
      <c r="CM122" s="1104"/>
      <c r="CN122" s="1104"/>
      <c r="CO122" s="1105"/>
      <c r="CP122" s="1113" t="s">
        <v>411</v>
      </c>
      <c r="CQ122" s="1114"/>
      <c r="CR122" s="1114"/>
      <c r="CS122" s="1114"/>
      <c r="CT122" s="1114"/>
      <c r="CU122" s="1114"/>
      <c r="CV122" s="1114"/>
      <c r="CW122" s="1114"/>
      <c r="CX122" s="1114"/>
      <c r="CY122" s="1114"/>
      <c r="CZ122" s="1114"/>
      <c r="DA122" s="1114"/>
      <c r="DB122" s="1114"/>
      <c r="DC122" s="1114"/>
      <c r="DD122" s="1114"/>
      <c r="DE122" s="1114"/>
      <c r="DF122" s="1115"/>
      <c r="DG122" s="1012">
        <v>363058</v>
      </c>
      <c r="DH122" s="1013"/>
      <c r="DI122" s="1013"/>
      <c r="DJ122" s="1013"/>
      <c r="DK122" s="1013"/>
      <c r="DL122" s="1013">
        <v>352662</v>
      </c>
      <c r="DM122" s="1013"/>
      <c r="DN122" s="1013"/>
      <c r="DO122" s="1013"/>
      <c r="DP122" s="1013"/>
      <c r="DQ122" s="1013">
        <v>349252</v>
      </c>
      <c r="DR122" s="1013"/>
      <c r="DS122" s="1013"/>
      <c r="DT122" s="1013"/>
      <c r="DU122" s="1013"/>
      <c r="DV122" s="1014">
        <v>3.6</v>
      </c>
      <c r="DW122" s="1014"/>
      <c r="DX122" s="1014"/>
      <c r="DY122" s="1014"/>
      <c r="DZ122" s="1015"/>
    </row>
    <row r="123" spans="1:130" s="247" customFormat="1" ht="26.25" customHeight="1" x14ac:dyDescent="0.15">
      <c r="A123" s="1152"/>
      <c r="B123" s="1039"/>
      <c r="C123" s="1009" t="s">
        <v>455</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127</v>
      </c>
      <c r="AB123" s="1052"/>
      <c r="AC123" s="1052"/>
      <c r="AD123" s="1052"/>
      <c r="AE123" s="1053"/>
      <c r="AF123" s="1054" t="s">
        <v>127</v>
      </c>
      <c r="AG123" s="1052"/>
      <c r="AH123" s="1052"/>
      <c r="AI123" s="1052"/>
      <c r="AJ123" s="1053"/>
      <c r="AK123" s="1054" t="s">
        <v>416</v>
      </c>
      <c r="AL123" s="1052"/>
      <c r="AM123" s="1052"/>
      <c r="AN123" s="1052"/>
      <c r="AO123" s="1053"/>
      <c r="AP123" s="1055" t="s">
        <v>127</v>
      </c>
      <c r="AQ123" s="1056"/>
      <c r="AR123" s="1056"/>
      <c r="AS123" s="1056"/>
      <c r="AT123" s="1057"/>
      <c r="AU123" s="1088"/>
      <c r="AV123" s="1089"/>
      <c r="AW123" s="1089"/>
      <c r="AX123" s="1089"/>
      <c r="AY123" s="1089"/>
      <c r="AZ123" s="278" t="s">
        <v>186</v>
      </c>
      <c r="BA123" s="278"/>
      <c r="BB123" s="278"/>
      <c r="BC123" s="278"/>
      <c r="BD123" s="278"/>
      <c r="BE123" s="278"/>
      <c r="BF123" s="278"/>
      <c r="BG123" s="278"/>
      <c r="BH123" s="278"/>
      <c r="BI123" s="278"/>
      <c r="BJ123" s="278"/>
      <c r="BK123" s="278"/>
      <c r="BL123" s="278"/>
      <c r="BM123" s="278"/>
      <c r="BN123" s="278"/>
      <c r="BO123" s="1068" t="s">
        <v>470</v>
      </c>
      <c r="BP123" s="1099"/>
      <c r="BQ123" s="1158">
        <v>28651718</v>
      </c>
      <c r="BR123" s="1159"/>
      <c r="BS123" s="1159"/>
      <c r="BT123" s="1159"/>
      <c r="BU123" s="1159"/>
      <c r="BV123" s="1159">
        <v>28444748</v>
      </c>
      <c r="BW123" s="1159"/>
      <c r="BX123" s="1159"/>
      <c r="BY123" s="1159"/>
      <c r="BZ123" s="1159"/>
      <c r="CA123" s="1159">
        <v>29464333</v>
      </c>
      <c r="CB123" s="1159"/>
      <c r="CC123" s="1159"/>
      <c r="CD123" s="1159"/>
      <c r="CE123" s="1159"/>
      <c r="CF123" s="1092"/>
      <c r="CG123" s="1093"/>
      <c r="CH123" s="1093"/>
      <c r="CI123" s="1093"/>
      <c r="CJ123" s="1094"/>
      <c r="CK123" s="1103"/>
      <c r="CL123" s="1104"/>
      <c r="CM123" s="1104"/>
      <c r="CN123" s="1104"/>
      <c r="CO123" s="1105"/>
      <c r="CP123" s="1113" t="s">
        <v>404</v>
      </c>
      <c r="CQ123" s="1114"/>
      <c r="CR123" s="1114"/>
      <c r="CS123" s="1114"/>
      <c r="CT123" s="1114"/>
      <c r="CU123" s="1114"/>
      <c r="CV123" s="1114"/>
      <c r="CW123" s="1114"/>
      <c r="CX123" s="1114"/>
      <c r="CY123" s="1114"/>
      <c r="CZ123" s="1114"/>
      <c r="DA123" s="1114"/>
      <c r="DB123" s="1114"/>
      <c r="DC123" s="1114"/>
      <c r="DD123" s="1114"/>
      <c r="DE123" s="1114"/>
      <c r="DF123" s="1115"/>
      <c r="DG123" s="1051" t="s">
        <v>416</v>
      </c>
      <c r="DH123" s="1052"/>
      <c r="DI123" s="1052"/>
      <c r="DJ123" s="1052"/>
      <c r="DK123" s="1053"/>
      <c r="DL123" s="1054" t="s">
        <v>127</v>
      </c>
      <c r="DM123" s="1052"/>
      <c r="DN123" s="1052"/>
      <c r="DO123" s="1052"/>
      <c r="DP123" s="1053"/>
      <c r="DQ123" s="1054" t="s">
        <v>127</v>
      </c>
      <c r="DR123" s="1052"/>
      <c r="DS123" s="1052"/>
      <c r="DT123" s="1052"/>
      <c r="DU123" s="1053"/>
      <c r="DV123" s="1055" t="s">
        <v>416</v>
      </c>
      <c r="DW123" s="1056"/>
      <c r="DX123" s="1056"/>
      <c r="DY123" s="1056"/>
      <c r="DZ123" s="1057"/>
    </row>
    <row r="124" spans="1:130" s="247" customFormat="1" ht="26.25" customHeight="1" thickBot="1" x14ac:dyDescent="0.2">
      <c r="A124" s="1152"/>
      <c r="B124" s="1039"/>
      <c r="C124" s="1009" t="s">
        <v>458</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416</v>
      </c>
      <c r="AB124" s="1052"/>
      <c r="AC124" s="1052"/>
      <c r="AD124" s="1052"/>
      <c r="AE124" s="1053"/>
      <c r="AF124" s="1054" t="s">
        <v>127</v>
      </c>
      <c r="AG124" s="1052"/>
      <c r="AH124" s="1052"/>
      <c r="AI124" s="1052"/>
      <c r="AJ124" s="1053"/>
      <c r="AK124" s="1054" t="s">
        <v>127</v>
      </c>
      <c r="AL124" s="1052"/>
      <c r="AM124" s="1052"/>
      <c r="AN124" s="1052"/>
      <c r="AO124" s="1053"/>
      <c r="AP124" s="1055" t="s">
        <v>127</v>
      </c>
      <c r="AQ124" s="1056"/>
      <c r="AR124" s="1056"/>
      <c r="AS124" s="1056"/>
      <c r="AT124" s="1057"/>
      <c r="AU124" s="1154" t="s">
        <v>471</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164.3</v>
      </c>
      <c r="BR124" s="1121"/>
      <c r="BS124" s="1121"/>
      <c r="BT124" s="1121"/>
      <c r="BU124" s="1121"/>
      <c r="BV124" s="1121">
        <v>155.6</v>
      </c>
      <c r="BW124" s="1121"/>
      <c r="BX124" s="1121"/>
      <c r="BY124" s="1121"/>
      <c r="BZ124" s="1121"/>
      <c r="CA124" s="1121">
        <v>124.5</v>
      </c>
      <c r="CB124" s="1121"/>
      <c r="CC124" s="1121"/>
      <c r="CD124" s="1121"/>
      <c r="CE124" s="1121"/>
      <c r="CF124" s="1122"/>
      <c r="CG124" s="1123"/>
      <c r="CH124" s="1123"/>
      <c r="CI124" s="1123"/>
      <c r="CJ124" s="1124"/>
      <c r="CK124" s="1106"/>
      <c r="CL124" s="1106"/>
      <c r="CM124" s="1106"/>
      <c r="CN124" s="1106"/>
      <c r="CO124" s="1107"/>
      <c r="CP124" s="1113" t="s">
        <v>472</v>
      </c>
      <c r="CQ124" s="1114"/>
      <c r="CR124" s="1114"/>
      <c r="CS124" s="1114"/>
      <c r="CT124" s="1114"/>
      <c r="CU124" s="1114"/>
      <c r="CV124" s="1114"/>
      <c r="CW124" s="1114"/>
      <c r="CX124" s="1114"/>
      <c r="CY124" s="1114"/>
      <c r="CZ124" s="1114"/>
      <c r="DA124" s="1114"/>
      <c r="DB124" s="1114"/>
      <c r="DC124" s="1114"/>
      <c r="DD124" s="1114"/>
      <c r="DE124" s="1114"/>
      <c r="DF124" s="1115"/>
      <c r="DG124" s="1098" t="s">
        <v>127</v>
      </c>
      <c r="DH124" s="1077"/>
      <c r="DI124" s="1077"/>
      <c r="DJ124" s="1077"/>
      <c r="DK124" s="1078"/>
      <c r="DL124" s="1076" t="s">
        <v>127</v>
      </c>
      <c r="DM124" s="1077"/>
      <c r="DN124" s="1077"/>
      <c r="DO124" s="1077"/>
      <c r="DP124" s="1078"/>
      <c r="DQ124" s="1076" t="s">
        <v>127</v>
      </c>
      <c r="DR124" s="1077"/>
      <c r="DS124" s="1077"/>
      <c r="DT124" s="1077"/>
      <c r="DU124" s="1078"/>
      <c r="DV124" s="1079" t="s">
        <v>127</v>
      </c>
      <c r="DW124" s="1080"/>
      <c r="DX124" s="1080"/>
      <c r="DY124" s="1080"/>
      <c r="DZ124" s="1081"/>
    </row>
    <row r="125" spans="1:130" s="247" customFormat="1" ht="26.25" customHeight="1" x14ac:dyDescent="0.15">
      <c r="A125" s="1152"/>
      <c r="B125" s="1039"/>
      <c r="C125" s="1009" t="s">
        <v>460</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416</v>
      </c>
      <c r="AB125" s="1052"/>
      <c r="AC125" s="1052"/>
      <c r="AD125" s="1052"/>
      <c r="AE125" s="1053"/>
      <c r="AF125" s="1054" t="s">
        <v>127</v>
      </c>
      <c r="AG125" s="1052"/>
      <c r="AH125" s="1052"/>
      <c r="AI125" s="1052"/>
      <c r="AJ125" s="1053"/>
      <c r="AK125" s="1054" t="s">
        <v>416</v>
      </c>
      <c r="AL125" s="1052"/>
      <c r="AM125" s="1052"/>
      <c r="AN125" s="1052"/>
      <c r="AO125" s="1053"/>
      <c r="AP125" s="1055" t="s">
        <v>127</v>
      </c>
      <c r="AQ125" s="1056"/>
      <c r="AR125" s="1056"/>
      <c r="AS125" s="1056"/>
      <c r="AT125" s="105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6" t="s">
        <v>473</v>
      </c>
      <c r="CL125" s="1101"/>
      <c r="CM125" s="1101"/>
      <c r="CN125" s="1101"/>
      <c r="CO125" s="1102"/>
      <c r="CP125" s="1033" t="s">
        <v>474</v>
      </c>
      <c r="CQ125" s="982"/>
      <c r="CR125" s="982"/>
      <c r="CS125" s="982"/>
      <c r="CT125" s="982"/>
      <c r="CU125" s="982"/>
      <c r="CV125" s="982"/>
      <c r="CW125" s="982"/>
      <c r="CX125" s="982"/>
      <c r="CY125" s="982"/>
      <c r="CZ125" s="982"/>
      <c r="DA125" s="982"/>
      <c r="DB125" s="982"/>
      <c r="DC125" s="982"/>
      <c r="DD125" s="982"/>
      <c r="DE125" s="982"/>
      <c r="DF125" s="983"/>
      <c r="DG125" s="1019" t="s">
        <v>416</v>
      </c>
      <c r="DH125" s="1020"/>
      <c r="DI125" s="1020"/>
      <c r="DJ125" s="1020"/>
      <c r="DK125" s="1020"/>
      <c r="DL125" s="1020" t="s">
        <v>416</v>
      </c>
      <c r="DM125" s="1020"/>
      <c r="DN125" s="1020"/>
      <c r="DO125" s="1020"/>
      <c r="DP125" s="1020"/>
      <c r="DQ125" s="1020" t="s">
        <v>127</v>
      </c>
      <c r="DR125" s="1020"/>
      <c r="DS125" s="1020"/>
      <c r="DT125" s="1020"/>
      <c r="DU125" s="1020"/>
      <c r="DV125" s="1021" t="s">
        <v>416</v>
      </c>
      <c r="DW125" s="1021"/>
      <c r="DX125" s="1021"/>
      <c r="DY125" s="1021"/>
      <c r="DZ125" s="1022"/>
    </row>
    <row r="126" spans="1:130" s="247" customFormat="1" ht="26.25" customHeight="1" thickBot="1" x14ac:dyDescent="0.2">
      <c r="A126" s="1152"/>
      <c r="B126" s="1039"/>
      <c r="C126" s="1009" t="s">
        <v>462</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v>238046</v>
      </c>
      <c r="AB126" s="1052"/>
      <c r="AC126" s="1052"/>
      <c r="AD126" s="1052"/>
      <c r="AE126" s="1053"/>
      <c r="AF126" s="1054">
        <v>235254</v>
      </c>
      <c r="AG126" s="1052"/>
      <c r="AH126" s="1052"/>
      <c r="AI126" s="1052"/>
      <c r="AJ126" s="1053"/>
      <c r="AK126" s="1054">
        <v>234204</v>
      </c>
      <c r="AL126" s="1052"/>
      <c r="AM126" s="1052"/>
      <c r="AN126" s="1052"/>
      <c r="AO126" s="1053"/>
      <c r="AP126" s="1055">
        <v>2.4</v>
      </c>
      <c r="AQ126" s="1056"/>
      <c r="AR126" s="1056"/>
      <c r="AS126" s="1056"/>
      <c r="AT126" s="105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7"/>
      <c r="CL126" s="1104"/>
      <c r="CM126" s="1104"/>
      <c r="CN126" s="1104"/>
      <c r="CO126" s="1105"/>
      <c r="CP126" s="1042" t="s">
        <v>475</v>
      </c>
      <c r="CQ126" s="1043"/>
      <c r="CR126" s="1043"/>
      <c r="CS126" s="1043"/>
      <c r="CT126" s="1043"/>
      <c r="CU126" s="1043"/>
      <c r="CV126" s="1043"/>
      <c r="CW126" s="1043"/>
      <c r="CX126" s="1043"/>
      <c r="CY126" s="1043"/>
      <c r="CZ126" s="1043"/>
      <c r="DA126" s="1043"/>
      <c r="DB126" s="1043"/>
      <c r="DC126" s="1043"/>
      <c r="DD126" s="1043"/>
      <c r="DE126" s="1043"/>
      <c r="DF126" s="1044"/>
      <c r="DG126" s="1012" t="s">
        <v>127</v>
      </c>
      <c r="DH126" s="1013"/>
      <c r="DI126" s="1013"/>
      <c r="DJ126" s="1013"/>
      <c r="DK126" s="1013"/>
      <c r="DL126" s="1013" t="s">
        <v>127</v>
      </c>
      <c r="DM126" s="1013"/>
      <c r="DN126" s="1013"/>
      <c r="DO126" s="1013"/>
      <c r="DP126" s="1013"/>
      <c r="DQ126" s="1013" t="s">
        <v>416</v>
      </c>
      <c r="DR126" s="1013"/>
      <c r="DS126" s="1013"/>
      <c r="DT126" s="1013"/>
      <c r="DU126" s="1013"/>
      <c r="DV126" s="1014" t="s">
        <v>416</v>
      </c>
      <c r="DW126" s="1014"/>
      <c r="DX126" s="1014"/>
      <c r="DY126" s="1014"/>
      <c r="DZ126" s="1015"/>
    </row>
    <row r="127" spans="1:130" s="247" customFormat="1" ht="26.25" customHeight="1" x14ac:dyDescent="0.15">
      <c r="A127" s="1153"/>
      <c r="B127" s="1041"/>
      <c r="C127" s="1095" t="s">
        <v>476</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v>2304</v>
      </c>
      <c r="AB127" s="1052"/>
      <c r="AC127" s="1052"/>
      <c r="AD127" s="1052"/>
      <c r="AE127" s="1053"/>
      <c r="AF127" s="1054">
        <v>2373</v>
      </c>
      <c r="AG127" s="1052"/>
      <c r="AH127" s="1052"/>
      <c r="AI127" s="1052"/>
      <c r="AJ127" s="1053"/>
      <c r="AK127" s="1054">
        <v>4093</v>
      </c>
      <c r="AL127" s="1052"/>
      <c r="AM127" s="1052"/>
      <c r="AN127" s="1052"/>
      <c r="AO127" s="1053"/>
      <c r="AP127" s="1055">
        <v>0</v>
      </c>
      <c r="AQ127" s="1056"/>
      <c r="AR127" s="1056"/>
      <c r="AS127" s="1056"/>
      <c r="AT127" s="1057"/>
      <c r="AU127" s="283"/>
      <c r="AV127" s="283"/>
      <c r="AW127" s="283"/>
      <c r="AX127" s="1125" t="s">
        <v>477</v>
      </c>
      <c r="AY127" s="1126"/>
      <c r="AZ127" s="1126"/>
      <c r="BA127" s="1126"/>
      <c r="BB127" s="1126"/>
      <c r="BC127" s="1126"/>
      <c r="BD127" s="1126"/>
      <c r="BE127" s="1127"/>
      <c r="BF127" s="1128" t="s">
        <v>478</v>
      </c>
      <c r="BG127" s="1126"/>
      <c r="BH127" s="1126"/>
      <c r="BI127" s="1126"/>
      <c r="BJ127" s="1126"/>
      <c r="BK127" s="1126"/>
      <c r="BL127" s="1127"/>
      <c r="BM127" s="1128" t="s">
        <v>479</v>
      </c>
      <c r="BN127" s="1126"/>
      <c r="BO127" s="1126"/>
      <c r="BP127" s="1126"/>
      <c r="BQ127" s="1126"/>
      <c r="BR127" s="1126"/>
      <c r="BS127" s="1127"/>
      <c r="BT127" s="1128" t="s">
        <v>480</v>
      </c>
      <c r="BU127" s="1126"/>
      <c r="BV127" s="1126"/>
      <c r="BW127" s="1126"/>
      <c r="BX127" s="1126"/>
      <c r="BY127" s="1126"/>
      <c r="BZ127" s="1150"/>
      <c r="CA127" s="283"/>
      <c r="CB127" s="283"/>
      <c r="CC127" s="283"/>
      <c r="CD127" s="284"/>
      <c r="CE127" s="284"/>
      <c r="CF127" s="284"/>
      <c r="CG127" s="281"/>
      <c r="CH127" s="281"/>
      <c r="CI127" s="281"/>
      <c r="CJ127" s="282"/>
      <c r="CK127" s="1117"/>
      <c r="CL127" s="1104"/>
      <c r="CM127" s="1104"/>
      <c r="CN127" s="1104"/>
      <c r="CO127" s="1105"/>
      <c r="CP127" s="1042" t="s">
        <v>481</v>
      </c>
      <c r="CQ127" s="1043"/>
      <c r="CR127" s="1043"/>
      <c r="CS127" s="1043"/>
      <c r="CT127" s="1043"/>
      <c r="CU127" s="1043"/>
      <c r="CV127" s="1043"/>
      <c r="CW127" s="1043"/>
      <c r="CX127" s="1043"/>
      <c r="CY127" s="1043"/>
      <c r="CZ127" s="1043"/>
      <c r="DA127" s="1043"/>
      <c r="DB127" s="1043"/>
      <c r="DC127" s="1043"/>
      <c r="DD127" s="1043"/>
      <c r="DE127" s="1043"/>
      <c r="DF127" s="1044"/>
      <c r="DG127" s="1012" t="s">
        <v>127</v>
      </c>
      <c r="DH127" s="1013"/>
      <c r="DI127" s="1013"/>
      <c r="DJ127" s="1013"/>
      <c r="DK127" s="1013"/>
      <c r="DL127" s="1013" t="s">
        <v>127</v>
      </c>
      <c r="DM127" s="1013"/>
      <c r="DN127" s="1013"/>
      <c r="DO127" s="1013"/>
      <c r="DP127" s="1013"/>
      <c r="DQ127" s="1013" t="s">
        <v>127</v>
      </c>
      <c r="DR127" s="1013"/>
      <c r="DS127" s="1013"/>
      <c r="DT127" s="1013"/>
      <c r="DU127" s="1013"/>
      <c r="DV127" s="1014" t="s">
        <v>127</v>
      </c>
      <c r="DW127" s="1014"/>
      <c r="DX127" s="1014"/>
      <c r="DY127" s="1014"/>
      <c r="DZ127" s="1015"/>
    </row>
    <row r="128" spans="1:130" s="247" customFormat="1" ht="26.25" customHeight="1" thickBot="1" x14ac:dyDescent="0.2">
      <c r="A128" s="1136" t="s">
        <v>482</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483</v>
      </c>
      <c r="X128" s="1138"/>
      <c r="Y128" s="1138"/>
      <c r="Z128" s="1139"/>
      <c r="AA128" s="1140">
        <v>553441</v>
      </c>
      <c r="AB128" s="1141"/>
      <c r="AC128" s="1141"/>
      <c r="AD128" s="1141"/>
      <c r="AE128" s="1142"/>
      <c r="AF128" s="1143">
        <v>539207</v>
      </c>
      <c r="AG128" s="1141"/>
      <c r="AH128" s="1141"/>
      <c r="AI128" s="1141"/>
      <c r="AJ128" s="1142"/>
      <c r="AK128" s="1143">
        <v>624640</v>
      </c>
      <c r="AL128" s="1141"/>
      <c r="AM128" s="1141"/>
      <c r="AN128" s="1141"/>
      <c r="AO128" s="1142"/>
      <c r="AP128" s="1144"/>
      <c r="AQ128" s="1145"/>
      <c r="AR128" s="1145"/>
      <c r="AS128" s="1145"/>
      <c r="AT128" s="1146"/>
      <c r="AU128" s="283"/>
      <c r="AV128" s="283"/>
      <c r="AW128" s="283"/>
      <c r="AX128" s="981" t="s">
        <v>484</v>
      </c>
      <c r="AY128" s="982"/>
      <c r="AZ128" s="982"/>
      <c r="BA128" s="982"/>
      <c r="BB128" s="982"/>
      <c r="BC128" s="982"/>
      <c r="BD128" s="982"/>
      <c r="BE128" s="983"/>
      <c r="BF128" s="1147" t="s">
        <v>127</v>
      </c>
      <c r="BG128" s="1148"/>
      <c r="BH128" s="1148"/>
      <c r="BI128" s="1148"/>
      <c r="BJ128" s="1148"/>
      <c r="BK128" s="1148"/>
      <c r="BL128" s="1149"/>
      <c r="BM128" s="1147">
        <v>13.09</v>
      </c>
      <c r="BN128" s="1148"/>
      <c r="BO128" s="1148"/>
      <c r="BP128" s="1148"/>
      <c r="BQ128" s="1148"/>
      <c r="BR128" s="1148"/>
      <c r="BS128" s="1149"/>
      <c r="BT128" s="1147">
        <v>20</v>
      </c>
      <c r="BU128" s="1148"/>
      <c r="BV128" s="1148"/>
      <c r="BW128" s="1148"/>
      <c r="BX128" s="1148"/>
      <c r="BY128" s="1148"/>
      <c r="BZ128" s="1172"/>
      <c r="CA128" s="284"/>
      <c r="CB128" s="284"/>
      <c r="CC128" s="284"/>
      <c r="CD128" s="284"/>
      <c r="CE128" s="284"/>
      <c r="CF128" s="284"/>
      <c r="CG128" s="281"/>
      <c r="CH128" s="281"/>
      <c r="CI128" s="281"/>
      <c r="CJ128" s="282"/>
      <c r="CK128" s="1118"/>
      <c r="CL128" s="1119"/>
      <c r="CM128" s="1119"/>
      <c r="CN128" s="1119"/>
      <c r="CO128" s="1120"/>
      <c r="CP128" s="1129" t="s">
        <v>485</v>
      </c>
      <c r="CQ128" s="1130"/>
      <c r="CR128" s="1130"/>
      <c r="CS128" s="1130"/>
      <c r="CT128" s="1130"/>
      <c r="CU128" s="1130"/>
      <c r="CV128" s="1130"/>
      <c r="CW128" s="1130"/>
      <c r="CX128" s="1130"/>
      <c r="CY128" s="1130"/>
      <c r="CZ128" s="1130"/>
      <c r="DA128" s="1130"/>
      <c r="DB128" s="1130"/>
      <c r="DC128" s="1130"/>
      <c r="DD128" s="1130"/>
      <c r="DE128" s="1130"/>
      <c r="DF128" s="1131"/>
      <c r="DG128" s="1132" t="s">
        <v>127</v>
      </c>
      <c r="DH128" s="1133"/>
      <c r="DI128" s="1133"/>
      <c r="DJ128" s="1133"/>
      <c r="DK128" s="1133"/>
      <c r="DL128" s="1133" t="s">
        <v>127</v>
      </c>
      <c r="DM128" s="1133"/>
      <c r="DN128" s="1133"/>
      <c r="DO128" s="1133"/>
      <c r="DP128" s="1133"/>
      <c r="DQ128" s="1133" t="s">
        <v>127</v>
      </c>
      <c r="DR128" s="1133"/>
      <c r="DS128" s="1133"/>
      <c r="DT128" s="1133"/>
      <c r="DU128" s="1133"/>
      <c r="DV128" s="1134" t="s">
        <v>416</v>
      </c>
      <c r="DW128" s="1134"/>
      <c r="DX128" s="1134"/>
      <c r="DY128" s="1134"/>
      <c r="DZ128" s="1135"/>
    </row>
    <row r="129" spans="1:131" s="247" customFormat="1" ht="26.25" customHeight="1" x14ac:dyDescent="0.15">
      <c r="A129" s="1023" t="s">
        <v>107</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486</v>
      </c>
      <c r="X129" s="1167"/>
      <c r="Y129" s="1167"/>
      <c r="Z129" s="1168"/>
      <c r="AA129" s="1051">
        <v>11826317</v>
      </c>
      <c r="AB129" s="1052"/>
      <c r="AC129" s="1052"/>
      <c r="AD129" s="1052"/>
      <c r="AE129" s="1053"/>
      <c r="AF129" s="1054">
        <v>11788614</v>
      </c>
      <c r="AG129" s="1052"/>
      <c r="AH129" s="1052"/>
      <c r="AI129" s="1052"/>
      <c r="AJ129" s="1053"/>
      <c r="AK129" s="1054">
        <v>11677670</v>
      </c>
      <c r="AL129" s="1052"/>
      <c r="AM129" s="1052"/>
      <c r="AN129" s="1052"/>
      <c r="AO129" s="1053"/>
      <c r="AP129" s="1169"/>
      <c r="AQ129" s="1170"/>
      <c r="AR129" s="1170"/>
      <c r="AS129" s="1170"/>
      <c r="AT129" s="1171"/>
      <c r="AU129" s="285"/>
      <c r="AV129" s="285"/>
      <c r="AW129" s="285"/>
      <c r="AX129" s="1160" t="s">
        <v>487</v>
      </c>
      <c r="AY129" s="1043"/>
      <c r="AZ129" s="1043"/>
      <c r="BA129" s="1043"/>
      <c r="BB129" s="1043"/>
      <c r="BC129" s="1043"/>
      <c r="BD129" s="1043"/>
      <c r="BE129" s="1044"/>
      <c r="BF129" s="1161" t="s">
        <v>127</v>
      </c>
      <c r="BG129" s="1162"/>
      <c r="BH129" s="1162"/>
      <c r="BI129" s="1162"/>
      <c r="BJ129" s="1162"/>
      <c r="BK129" s="1162"/>
      <c r="BL129" s="1163"/>
      <c r="BM129" s="1161">
        <v>18.09</v>
      </c>
      <c r="BN129" s="1162"/>
      <c r="BO129" s="1162"/>
      <c r="BP129" s="1162"/>
      <c r="BQ129" s="1162"/>
      <c r="BR129" s="1162"/>
      <c r="BS129" s="1163"/>
      <c r="BT129" s="1161">
        <v>30</v>
      </c>
      <c r="BU129" s="1164"/>
      <c r="BV129" s="1164"/>
      <c r="BW129" s="1164"/>
      <c r="BX129" s="1164"/>
      <c r="BY129" s="1164"/>
      <c r="BZ129" s="116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3" t="s">
        <v>488</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489</v>
      </c>
      <c r="X130" s="1167"/>
      <c r="Y130" s="1167"/>
      <c r="Z130" s="1168"/>
      <c r="AA130" s="1051">
        <v>2169626</v>
      </c>
      <c r="AB130" s="1052"/>
      <c r="AC130" s="1052"/>
      <c r="AD130" s="1052"/>
      <c r="AE130" s="1053"/>
      <c r="AF130" s="1054">
        <v>2086476</v>
      </c>
      <c r="AG130" s="1052"/>
      <c r="AH130" s="1052"/>
      <c r="AI130" s="1052"/>
      <c r="AJ130" s="1053"/>
      <c r="AK130" s="1054">
        <v>2030129</v>
      </c>
      <c r="AL130" s="1052"/>
      <c r="AM130" s="1052"/>
      <c r="AN130" s="1052"/>
      <c r="AO130" s="1053"/>
      <c r="AP130" s="1169"/>
      <c r="AQ130" s="1170"/>
      <c r="AR130" s="1170"/>
      <c r="AS130" s="1170"/>
      <c r="AT130" s="1171"/>
      <c r="AU130" s="285"/>
      <c r="AV130" s="285"/>
      <c r="AW130" s="285"/>
      <c r="AX130" s="1160" t="s">
        <v>490</v>
      </c>
      <c r="AY130" s="1043"/>
      <c r="AZ130" s="1043"/>
      <c r="BA130" s="1043"/>
      <c r="BB130" s="1043"/>
      <c r="BC130" s="1043"/>
      <c r="BD130" s="1043"/>
      <c r="BE130" s="1044"/>
      <c r="BF130" s="1197">
        <v>17.399999999999999</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491</v>
      </c>
      <c r="X131" s="1205"/>
      <c r="Y131" s="1205"/>
      <c r="Z131" s="1206"/>
      <c r="AA131" s="1098">
        <v>9656691</v>
      </c>
      <c r="AB131" s="1077"/>
      <c r="AC131" s="1077"/>
      <c r="AD131" s="1077"/>
      <c r="AE131" s="1078"/>
      <c r="AF131" s="1076">
        <v>9702138</v>
      </c>
      <c r="AG131" s="1077"/>
      <c r="AH131" s="1077"/>
      <c r="AI131" s="1077"/>
      <c r="AJ131" s="1078"/>
      <c r="AK131" s="1076">
        <v>9647541</v>
      </c>
      <c r="AL131" s="1077"/>
      <c r="AM131" s="1077"/>
      <c r="AN131" s="1077"/>
      <c r="AO131" s="1078"/>
      <c r="AP131" s="1207"/>
      <c r="AQ131" s="1208"/>
      <c r="AR131" s="1208"/>
      <c r="AS131" s="1208"/>
      <c r="AT131" s="1209"/>
      <c r="AU131" s="285"/>
      <c r="AV131" s="285"/>
      <c r="AW131" s="285"/>
      <c r="AX131" s="1179" t="s">
        <v>492</v>
      </c>
      <c r="AY131" s="1130"/>
      <c r="AZ131" s="1130"/>
      <c r="BA131" s="1130"/>
      <c r="BB131" s="1130"/>
      <c r="BC131" s="1130"/>
      <c r="BD131" s="1130"/>
      <c r="BE131" s="1131"/>
      <c r="BF131" s="1180">
        <v>124.5</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6" t="s">
        <v>493</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494</v>
      </c>
      <c r="W132" s="1190"/>
      <c r="X132" s="1190"/>
      <c r="Y132" s="1190"/>
      <c r="Z132" s="1191"/>
      <c r="AA132" s="1192">
        <v>17.165289850000001</v>
      </c>
      <c r="AB132" s="1193"/>
      <c r="AC132" s="1193"/>
      <c r="AD132" s="1193"/>
      <c r="AE132" s="1194"/>
      <c r="AF132" s="1195">
        <v>17.889386850000001</v>
      </c>
      <c r="AG132" s="1193"/>
      <c r="AH132" s="1193"/>
      <c r="AI132" s="1193"/>
      <c r="AJ132" s="1194"/>
      <c r="AK132" s="1195">
        <v>17.300626139999999</v>
      </c>
      <c r="AL132" s="1193"/>
      <c r="AM132" s="1193"/>
      <c r="AN132" s="1193"/>
      <c r="AO132" s="1194"/>
      <c r="AP132" s="1092"/>
      <c r="AQ132" s="1093"/>
      <c r="AR132" s="1093"/>
      <c r="AS132" s="1093"/>
      <c r="AT132" s="119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495</v>
      </c>
      <c r="W133" s="1173"/>
      <c r="X133" s="1173"/>
      <c r="Y133" s="1173"/>
      <c r="Z133" s="1174"/>
      <c r="AA133" s="1175">
        <v>16.399999999999999</v>
      </c>
      <c r="AB133" s="1176"/>
      <c r="AC133" s="1176"/>
      <c r="AD133" s="1176"/>
      <c r="AE133" s="1177"/>
      <c r="AF133" s="1175">
        <v>17.2</v>
      </c>
      <c r="AG133" s="1176"/>
      <c r="AH133" s="1176"/>
      <c r="AI133" s="1176"/>
      <c r="AJ133" s="1177"/>
      <c r="AK133" s="1175">
        <v>17.399999999999999</v>
      </c>
      <c r="AL133" s="1176"/>
      <c r="AM133" s="1176"/>
      <c r="AN133" s="1176"/>
      <c r="AO133" s="1177"/>
      <c r="AP133" s="1122"/>
      <c r="AQ133" s="1123"/>
      <c r="AR133" s="1123"/>
      <c r="AS133" s="1123"/>
      <c r="AT133" s="117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GJ0KbTiljHKP8IZqQq9J3m4iLuXqdG4eHquPbKnsmxF0akhC0hTPOyVLc0vHxJto8lmgq2yPPCX3JFuKmb+/A==" saltValue="3J7hJYE0HdiPk2f2d7sl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64UD4JO7CMCGxb6Xl7BsMGKL6A3ivlCZatUvBIVvF33rj0dQhxOciap1tKoMHWD+Q4RBu+A/frXjwHDocJcgg==" saltValue="nHsolD02VKGcV9dtlWo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5RkLx00MjwLCZtLpKi25vWapxnMtxvi9ywq2+2Q/vTKFjlpH3ub0oWZWA8tWFxbj6LEOpYteYexTSqXENxEzg==" saltValue="92qdfv3jGN1SW9EZ6qxE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3"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4"/>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5" t="s">
        <v>504</v>
      </c>
      <c r="AL9" s="1216"/>
      <c r="AM9" s="1216"/>
      <c r="AN9" s="1217"/>
      <c r="AO9" s="313">
        <v>2482491</v>
      </c>
      <c r="AP9" s="313">
        <v>70849</v>
      </c>
      <c r="AQ9" s="314">
        <v>90613</v>
      </c>
      <c r="AR9" s="315">
        <v>-21.8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5" t="s">
        <v>505</v>
      </c>
      <c r="AL10" s="1216"/>
      <c r="AM10" s="1216"/>
      <c r="AN10" s="1217"/>
      <c r="AO10" s="316">
        <v>603625</v>
      </c>
      <c r="AP10" s="316">
        <v>17227</v>
      </c>
      <c r="AQ10" s="317">
        <v>7525</v>
      </c>
      <c r="AR10" s="318">
        <v>128.9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5" t="s">
        <v>506</v>
      </c>
      <c r="AL11" s="1216"/>
      <c r="AM11" s="1216"/>
      <c r="AN11" s="1217"/>
      <c r="AO11" s="316">
        <v>483239</v>
      </c>
      <c r="AP11" s="316">
        <v>13791</v>
      </c>
      <c r="AQ11" s="317">
        <v>9582</v>
      </c>
      <c r="AR11" s="318">
        <v>43.9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5" t="s">
        <v>507</v>
      </c>
      <c r="AL12" s="1216"/>
      <c r="AM12" s="1216"/>
      <c r="AN12" s="1217"/>
      <c r="AO12" s="316" t="s">
        <v>508</v>
      </c>
      <c r="AP12" s="316" t="s">
        <v>508</v>
      </c>
      <c r="AQ12" s="317">
        <v>1356</v>
      </c>
      <c r="AR12" s="318" t="s">
        <v>508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5" t="s">
        <v>509</v>
      </c>
      <c r="AL13" s="1216"/>
      <c r="AM13" s="1216"/>
      <c r="AN13" s="1217"/>
      <c r="AO13" s="316" t="s">
        <v>508</v>
      </c>
      <c r="AP13" s="316" t="s">
        <v>508</v>
      </c>
      <c r="AQ13" s="317">
        <v>2</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5" t="s">
        <v>510</v>
      </c>
      <c r="AL14" s="1216"/>
      <c r="AM14" s="1216"/>
      <c r="AN14" s="1217"/>
      <c r="AO14" s="316">
        <v>123499</v>
      </c>
      <c r="AP14" s="316">
        <v>3525</v>
      </c>
      <c r="AQ14" s="317">
        <v>4182</v>
      </c>
      <c r="AR14" s="318">
        <v>-15.7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5" t="s">
        <v>511</v>
      </c>
      <c r="AL15" s="1216"/>
      <c r="AM15" s="1216"/>
      <c r="AN15" s="1217"/>
      <c r="AO15" s="316">
        <v>35586</v>
      </c>
      <c r="AP15" s="316">
        <v>1016</v>
      </c>
      <c r="AQ15" s="317">
        <v>2331</v>
      </c>
      <c r="AR15" s="318">
        <v>-56.4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8" t="s">
        <v>512</v>
      </c>
      <c r="AL16" s="1219"/>
      <c r="AM16" s="1219"/>
      <c r="AN16" s="1220"/>
      <c r="AO16" s="316">
        <v>-190019</v>
      </c>
      <c r="AP16" s="316">
        <v>-5423</v>
      </c>
      <c r="AQ16" s="317">
        <v>-8270</v>
      </c>
      <c r="AR16" s="318">
        <v>-34.4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8" t="s">
        <v>186</v>
      </c>
      <c r="AL17" s="1219"/>
      <c r="AM17" s="1219"/>
      <c r="AN17" s="1220"/>
      <c r="AO17" s="316">
        <v>3538421</v>
      </c>
      <c r="AP17" s="316">
        <v>100985</v>
      </c>
      <c r="AQ17" s="317">
        <v>107322</v>
      </c>
      <c r="AR17" s="318">
        <v>-5.9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0" t="s">
        <v>517</v>
      </c>
      <c r="AL21" s="1211"/>
      <c r="AM21" s="1211"/>
      <c r="AN21" s="1212"/>
      <c r="AO21" s="328">
        <v>8.73</v>
      </c>
      <c r="AP21" s="329">
        <v>10.18</v>
      </c>
      <c r="AQ21" s="330">
        <v>-1.45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0" t="s">
        <v>518</v>
      </c>
      <c r="AL22" s="1211"/>
      <c r="AM22" s="1211"/>
      <c r="AN22" s="1212"/>
      <c r="AO22" s="333">
        <v>96.7</v>
      </c>
      <c r="AP22" s="334">
        <v>97.7</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3"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4"/>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6" t="s">
        <v>522</v>
      </c>
      <c r="AL32" s="1227"/>
      <c r="AM32" s="1227"/>
      <c r="AN32" s="1228"/>
      <c r="AO32" s="343">
        <v>3571501</v>
      </c>
      <c r="AP32" s="343">
        <v>101929</v>
      </c>
      <c r="AQ32" s="344">
        <v>67619</v>
      </c>
      <c r="AR32" s="345">
        <v>50.7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6" t="s">
        <v>523</v>
      </c>
      <c r="AL33" s="1227"/>
      <c r="AM33" s="1227"/>
      <c r="AN33" s="1228"/>
      <c r="AO33" s="343" t="s">
        <v>508</v>
      </c>
      <c r="AP33" s="343" t="s">
        <v>508</v>
      </c>
      <c r="AQ33" s="344" t="s">
        <v>508</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6" t="s">
        <v>524</v>
      </c>
      <c r="AL34" s="1227"/>
      <c r="AM34" s="1227"/>
      <c r="AN34" s="1228"/>
      <c r="AO34" s="343" t="s">
        <v>508</v>
      </c>
      <c r="AP34" s="343" t="s">
        <v>508</v>
      </c>
      <c r="AQ34" s="344">
        <v>3</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6" t="s">
        <v>525</v>
      </c>
      <c r="AL35" s="1227"/>
      <c r="AM35" s="1227"/>
      <c r="AN35" s="1228"/>
      <c r="AO35" s="343">
        <v>434536</v>
      </c>
      <c r="AP35" s="343">
        <v>12401</v>
      </c>
      <c r="AQ35" s="344">
        <v>17835</v>
      </c>
      <c r="AR35" s="345">
        <v>-30.5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6" t="s">
        <v>526</v>
      </c>
      <c r="AL36" s="1227"/>
      <c r="AM36" s="1227"/>
      <c r="AN36" s="1228"/>
      <c r="AO36" s="343">
        <v>79516</v>
      </c>
      <c r="AP36" s="343">
        <v>2269</v>
      </c>
      <c r="AQ36" s="344">
        <v>2401</v>
      </c>
      <c r="AR36" s="345">
        <v>-5.5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6" t="s">
        <v>527</v>
      </c>
      <c r="AL37" s="1227"/>
      <c r="AM37" s="1227"/>
      <c r="AN37" s="1228"/>
      <c r="AO37" s="343">
        <v>238297</v>
      </c>
      <c r="AP37" s="343">
        <v>6801</v>
      </c>
      <c r="AQ37" s="344">
        <v>732</v>
      </c>
      <c r="AR37" s="345">
        <v>829.1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9" t="s">
        <v>528</v>
      </c>
      <c r="AL38" s="1230"/>
      <c r="AM38" s="1230"/>
      <c r="AN38" s="1231"/>
      <c r="AO38" s="346">
        <v>4</v>
      </c>
      <c r="AP38" s="346">
        <v>0</v>
      </c>
      <c r="AQ38" s="347">
        <v>5</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9" t="s">
        <v>529</v>
      </c>
      <c r="AL39" s="1230"/>
      <c r="AM39" s="1230"/>
      <c r="AN39" s="1231"/>
      <c r="AO39" s="343">
        <v>-624640</v>
      </c>
      <c r="AP39" s="343">
        <v>-17827</v>
      </c>
      <c r="AQ39" s="344">
        <v>-3806</v>
      </c>
      <c r="AR39" s="345">
        <v>368.4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6" t="s">
        <v>530</v>
      </c>
      <c r="AL40" s="1227"/>
      <c r="AM40" s="1227"/>
      <c r="AN40" s="1228"/>
      <c r="AO40" s="343">
        <v>-2030129</v>
      </c>
      <c r="AP40" s="343">
        <v>-57939</v>
      </c>
      <c r="AQ40" s="344">
        <v>-59049</v>
      </c>
      <c r="AR40" s="345">
        <v>-1.9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2" t="s">
        <v>299</v>
      </c>
      <c r="AL41" s="1233"/>
      <c r="AM41" s="1233"/>
      <c r="AN41" s="1234"/>
      <c r="AO41" s="343">
        <v>1669085</v>
      </c>
      <c r="AP41" s="343">
        <v>47635</v>
      </c>
      <c r="AQ41" s="344">
        <v>25740</v>
      </c>
      <c r="AR41" s="345">
        <v>85.1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1" t="s">
        <v>499</v>
      </c>
      <c r="AN49" s="1223" t="s">
        <v>534</v>
      </c>
      <c r="AO49" s="1224"/>
      <c r="AP49" s="1224"/>
      <c r="AQ49" s="1224"/>
      <c r="AR49" s="122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2"/>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3438629</v>
      </c>
      <c r="AN51" s="365">
        <v>92060</v>
      </c>
      <c r="AO51" s="366">
        <v>-35.9</v>
      </c>
      <c r="AP51" s="367">
        <v>85459</v>
      </c>
      <c r="AQ51" s="368">
        <v>-19.8</v>
      </c>
      <c r="AR51" s="369">
        <v>-16.100000000000001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2038964</v>
      </c>
      <c r="AN52" s="373">
        <v>54588</v>
      </c>
      <c r="AO52" s="374">
        <v>-53</v>
      </c>
      <c r="AP52" s="375">
        <v>44378</v>
      </c>
      <c r="AQ52" s="376">
        <v>-2.6</v>
      </c>
      <c r="AR52" s="377">
        <v>-50.4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4313510</v>
      </c>
      <c r="AN53" s="365">
        <v>116859</v>
      </c>
      <c r="AO53" s="366">
        <v>26.9</v>
      </c>
      <c r="AP53" s="367">
        <v>83280</v>
      </c>
      <c r="AQ53" s="368">
        <v>-2.5</v>
      </c>
      <c r="AR53" s="369">
        <v>29.4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1393023</v>
      </c>
      <c r="AN54" s="373">
        <v>37739</v>
      </c>
      <c r="AO54" s="374">
        <v>-30.9</v>
      </c>
      <c r="AP54" s="375">
        <v>43123</v>
      </c>
      <c r="AQ54" s="376">
        <v>-2.8</v>
      </c>
      <c r="AR54" s="377">
        <v>-28.1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4213414</v>
      </c>
      <c r="AN55" s="365">
        <v>116002</v>
      </c>
      <c r="AO55" s="366">
        <v>-0.7</v>
      </c>
      <c r="AP55" s="367">
        <v>88968</v>
      </c>
      <c r="AQ55" s="368">
        <v>6.8</v>
      </c>
      <c r="AR55" s="369">
        <v>-7.5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1744191</v>
      </c>
      <c r="AN56" s="373">
        <v>48020</v>
      </c>
      <c r="AO56" s="374">
        <v>27.2</v>
      </c>
      <c r="AP56" s="375">
        <v>45482</v>
      </c>
      <c r="AQ56" s="376">
        <v>5.5</v>
      </c>
      <c r="AR56" s="377">
        <v>21.7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3338089</v>
      </c>
      <c r="AN57" s="365">
        <v>93493</v>
      </c>
      <c r="AO57" s="366">
        <v>-19.399999999999999</v>
      </c>
      <c r="AP57" s="367">
        <v>85173</v>
      </c>
      <c r="AQ57" s="368">
        <v>-4.3</v>
      </c>
      <c r="AR57" s="369">
        <v>-15.1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1634120</v>
      </c>
      <c r="AN58" s="373">
        <v>45769</v>
      </c>
      <c r="AO58" s="374">
        <v>-4.7</v>
      </c>
      <c r="AP58" s="375">
        <v>43913</v>
      </c>
      <c r="AQ58" s="376">
        <v>-3.4</v>
      </c>
      <c r="AR58" s="377">
        <v>-1.3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2513130</v>
      </c>
      <c r="AN59" s="365">
        <v>71724</v>
      </c>
      <c r="AO59" s="366">
        <v>-23.3</v>
      </c>
      <c r="AP59" s="367">
        <v>94081</v>
      </c>
      <c r="AQ59" s="368">
        <v>10.5</v>
      </c>
      <c r="AR59" s="369">
        <v>-33.799999999999997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1438182</v>
      </c>
      <c r="AN60" s="373">
        <v>41045</v>
      </c>
      <c r="AO60" s="374">
        <v>-10.3</v>
      </c>
      <c r="AP60" s="375">
        <v>48949</v>
      </c>
      <c r="AQ60" s="376">
        <v>11.5</v>
      </c>
      <c r="AR60" s="377">
        <v>-21.8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3563354</v>
      </c>
      <c r="AN61" s="380">
        <v>98028</v>
      </c>
      <c r="AO61" s="381">
        <v>-10.5</v>
      </c>
      <c r="AP61" s="382">
        <v>87392</v>
      </c>
      <c r="AQ61" s="383">
        <v>-1.9</v>
      </c>
      <c r="AR61" s="369">
        <v>-8.6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1649696</v>
      </c>
      <c r="AN62" s="373">
        <v>45432</v>
      </c>
      <c r="AO62" s="374">
        <v>-14.3</v>
      </c>
      <c r="AP62" s="375">
        <v>45169</v>
      </c>
      <c r="AQ62" s="376">
        <v>1.6</v>
      </c>
      <c r="AR62" s="377">
        <v>-15.9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v9F3z+KddBhHVl+T/E1+MRc11F6DFN36XamE8qglSKHWQ0khJaBCAV5JkBEUNCKZgKXcuyXgO/wA6KpK6ZNE2Q==" saltValue="Z0QzY/O1l9fgkYNjC16Y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xqiLFLEli5WaSFzlpMHOKhmAa7UMp1nMDafyozMIYRcmDnACg4Z1ChZs2zmkh/0MPLp2QafvZtoaDW4gzeQ/xw==" saltValue="NY8/qYd+DOUpu8abHCoo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xvpCOe8728JCg2L6m/lr7+SGrm1L37aPZndQAKSDjIKDCyZt5eUZDUfBH81FkA+1Wl6qXDmgIbTemCTK7MWWFg==" saltValue="rak1D3USqjwuYgJQZM60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5" t="s">
        <v>3</v>
      </c>
      <c r="D47" s="1235"/>
      <c r="E47" s="1236"/>
      <c r="F47" s="11">
        <v>5.66</v>
      </c>
      <c r="G47" s="12">
        <v>5.23</v>
      </c>
      <c r="H47" s="12">
        <v>3.15</v>
      </c>
      <c r="I47" s="12">
        <v>2.48</v>
      </c>
      <c r="J47" s="13">
        <v>3.38</v>
      </c>
    </row>
    <row r="48" spans="2:10" ht="57.75" customHeight="1" x14ac:dyDescent="0.15">
      <c r="B48" s="14"/>
      <c r="C48" s="1237" t="s">
        <v>4</v>
      </c>
      <c r="D48" s="1237"/>
      <c r="E48" s="1238"/>
      <c r="F48" s="15">
        <v>0.71</v>
      </c>
      <c r="G48" s="16">
        <v>0.89</v>
      </c>
      <c r="H48" s="16">
        <v>1.03</v>
      </c>
      <c r="I48" s="16">
        <v>0.77</v>
      </c>
      <c r="J48" s="17">
        <v>1.18</v>
      </c>
    </row>
    <row r="49" spans="2:10" ht="57.75" customHeight="1" thickBot="1" x14ac:dyDescent="0.2">
      <c r="B49" s="18"/>
      <c r="C49" s="1239" t="s">
        <v>5</v>
      </c>
      <c r="D49" s="1239"/>
      <c r="E49" s="1240"/>
      <c r="F49" s="19">
        <v>0.12</v>
      </c>
      <c r="G49" s="20" t="s">
        <v>555</v>
      </c>
      <c r="H49" s="20" t="s">
        <v>556</v>
      </c>
      <c r="I49" s="20" t="s">
        <v>557</v>
      </c>
      <c r="J49" s="21">
        <v>1.27</v>
      </c>
    </row>
    <row r="50" spans="2:10" ht="13.5" customHeight="1" x14ac:dyDescent="0.15"/>
  </sheetData>
  <sheetProtection algorithmName="SHA-512" hashValue="eMKV9FXrp9mOcHNl0P30XSvVW41kXjtDpy41NRBET+wWIZAsGJC4Cl7jUf7Tc7cOZAiD0j4ZMN+Xi0CXkuBndA==" saltValue="+5Om8sY38Ofz+6+03oj+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7" t="s">
        <v>558</v>
      </c>
      <c r="D34" s="1247"/>
      <c r="E34" s="1248"/>
      <c r="F34" s="32" t="s">
        <v>559</v>
      </c>
      <c r="G34" s="33" t="s">
        <v>560</v>
      </c>
      <c r="H34" s="33" t="s">
        <v>561</v>
      </c>
      <c r="I34" s="33" t="s">
        <v>562</v>
      </c>
      <c r="J34" s="34" t="s">
        <v>563</v>
      </c>
      <c r="K34" s="22"/>
      <c r="L34" s="22"/>
      <c r="M34" s="22"/>
      <c r="N34" s="22"/>
      <c r="O34" s="22"/>
      <c r="P34" s="22"/>
    </row>
    <row r="35" spans="1:16" ht="39" customHeight="1" x14ac:dyDescent="0.15">
      <c r="A35" s="22"/>
      <c r="B35" s="35"/>
      <c r="C35" s="1241" t="s">
        <v>564</v>
      </c>
      <c r="D35" s="1242"/>
      <c r="E35" s="1243"/>
      <c r="F35" s="36">
        <v>2.81</v>
      </c>
      <c r="G35" s="37">
        <v>3.53</v>
      </c>
      <c r="H35" s="37">
        <v>4.04</v>
      </c>
      <c r="I35" s="37">
        <v>4.3600000000000003</v>
      </c>
      <c r="J35" s="38">
        <v>4.76</v>
      </c>
      <c r="K35" s="22"/>
      <c r="L35" s="22"/>
      <c r="M35" s="22"/>
      <c r="N35" s="22"/>
      <c r="O35" s="22"/>
      <c r="P35" s="22"/>
    </row>
    <row r="36" spans="1:16" ht="39" customHeight="1" x14ac:dyDescent="0.15">
      <c r="A36" s="22"/>
      <c r="B36" s="35"/>
      <c r="C36" s="1241" t="s">
        <v>565</v>
      </c>
      <c r="D36" s="1242"/>
      <c r="E36" s="1243"/>
      <c r="F36" s="36">
        <v>2.67</v>
      </c>
      <c r="G36" s="37">
        <v>3.24</v>
      </c>
      <c r="H36" s="37">
        <v>2.5299999999999998</v>
      </c>
      <c r="I36" s="37">
        <v>3</v>
      </c>
      <c r="J36" s="38">
        <v>3.8</v>
      </c>
      <c r="K36" s="22"/>
      <c r="L36" s="22"/>
      <c r="M36" s="22"/>
      <c r="N36" s="22"/>
      <c r="O36" s="22"/>
      <c r="P36" s="22"/>
    </row>
    <row r="37" spans="1:16" ht="39" customHeight="1" x14ac:dyDescent="0.15">
      <c r="A37" s="22"/>
      <c r="B37" s="35"/>
      <c r="C37" s="1241" t="s">
        <v>566</v>
      </c>
      <c r="D37" s="1242"/>
      <c r="E37" s="1243"/>
      <c r="F37" s="36">
        <v>0.42</v>
      </c>
      <c r="G37" s="37">
        <v>0.56000000000000005</v>
      </c>
      <c r="H37" s="37">
        <v>0.56999999999999995</v>
      </c>
      <c r="I37" s="37">
        <v>0.48</v>
      </c>
      <c r="J37" s="38">
        <v>0.69</v>
      </c>
      <c r="K37" s="22"/>
      <c r="L37" s="22"/>
      <c r="M37" s="22"/>
      <c r="N37" s="22"/>
      <c r="O37" s="22"/>
      <c r="P37" s="22"/>
    </row>
    <row r="38" spans="1:16" ht="39" customHeight="1" x14ac:dyDescent="0.15">
      <c r="A38" s="22"/>
      <c r="B38" s="35"/>
      <c r="C38" s="1241" t="s">
        <v>567</v>
      </c>
      <c r="D38" s="1242"/>
      <c r="E38" s="1243"/>
      <c r="F38" s="36">
        <v>0.28000000000000003</v>
      </c>
      <c r="G38" s="37">
        <v>0.32</v>
      </c>
      <c r="H38" s="37">
        <v>0.45</v>
      </c>
      <c r="I38" s="37">
        <v>0.28000000000000003</v>
      </c>
      <c r="J38" s="38">
        <v>0.48</v>
      </c>
      <c r="K38" s="22"/>
      <c r="L38" s="22"/>
      <c r="M38" s="22"/>
      <c r="N38" s="22"/>
      <c r="O38" s="22"/>
      <c r="P38" s="22"/>
    </row>
    <row r="39" spans="1:16" ht="39" customHeight="1" x14ac:dyDescent="0.15">
      <c r="A39" s="22"/>
      <c r="B39" s="35"/>
      <c r="C39" s="1241" t="s">
        <v>568</v>
      </c>
      <c r="D39" s="1242"/>
      <c r="E39" s="1243"/>
      <c r="F39" s="36">
        <v>0</v>
      </c>
      <c r="G39" s="37">
        <v>0.19</v>
      </c>
      <c r="H39" s="37">
        <v>0</v>
      </c>
      <c r="I39" s="37">
        <v>0.28000000000000003</v>
      </c>
      <c r="J39" s="38">
        <v>0.35</v>
      </c>
      <c r="K39" s="22"/>
      <c r="L39" s="22"/>
      <c r="M39" s="22"/>
      <c r="N39" s="22"/>
      <c r="O39" s="22"/>
      <c r="P39" s="22"/>
    </row>
    <row r="40" spans="1:16" ht="39" customHeight="1" x14ac:dyDescent="0.15">
      <c r="A40" s="22"/>
      <c r="B40" s="35"/>
      <c r="C40" s="1241" t="s">
        <v>569</v>
      </c>
      <c r="D40" s="1242"/>
      <c r="E40" s="1243"/>
      <c r="F40" s="36">
        <v>0.01</v>
      </c>
      <c r="G40" s="37">
        <v>0.04</v>
      </c>
      <c r="H40" s="37">
        <v>0.02</v>
      </c>
      <c r="I40" s="37">
        <v>0.7</v>
      </c>
      <c r="J40" s="38">
        <v>0.33</v>
      </c>
      <c r="K40" s="22"/>
      <c r="L40" s="22"/>
      <c r="M40" s="22"/>
      <c r="N40" s="22"/>
      <c r="O40" s="22"/>
      <c r="P40" s="22"/>
    </row>
    <row r="41" spans="1:16" ht="39" customHeight="1" x14ac:dyDescent="0.15">
      <c r="A41" s="22"/>
      <c r="B41" s="35"/>
      <c r="C41" s="1241" t="s">
        <v>570</v>
      </c>
      <c r="D41" s="1242"/>
      <c r="E41" s="1243"/>
      <c r="F41" s="36">
        <v>0</v>
      </c>
      <c r="G41" s="37">
        <v>0</v>
      </c>
      <c r="H41" s="37">
        <v>0</v>
      </c>
      <c r="I41" s="37">
        <v>0</v>
      </c>
      <c r="J41" s="38">
        <v>0.1</v>
      </c>
      <c r="K41" s="22"/>
      <c r="L41" s="22"/>
      <c r="M41" s="22"/>
      <c r="N41" s="22"/>
      <c r="O41" s="22"/>
      <c r="P41" s="22"/>
    </row>
    <row r="42" spans="1:16" ht="39" customHeight="1" x14ac:dyDescent="0.15">
      <c r="A42" s="22"/>
      <c r="B42" s="39"/>
      <c r="C42" s="1241" t="s">
        <v>571</v>
      </c>
      <c r="D42" s="1242"/>
      <c r="E42" s="1243"/>
      <c r="F42" s="36" t="s">
        <v>508</v>
      </c>
      <c r="G42" s="37" t="s">
        <v>508</v>
      </c>
      <c r="H42" s="37" t="s">
        <v>508</v>
      </c>
      <c r="I42" s="37" t="s">
        <v>508</v>
      </c>
      <c r="J42" s="38" t="s">
        <v>508</v>
      </c>
      <c r="K42" s="22"/>
      <c r="L42" s="22"/>
      <c r="M42" s="22"/>
      <c r="N42" s="22"/>
      <c r="O42" s="22"/>
      <c r="P42" s="22"/>
    </row>
    <row r="43" spans="1:16" ht="39" customHeight="1" thickBot="1" x14ac:dyDescent="0.2">
      <c r="A43" s="22"/>
      <c r="B43" s="40"/>
      <c r="C43" s="1244" t="s">
        <v>572</v>
      </c>
      <c r="D43" s="1245"/>
      <c r="E43" s="1246"/>
      <c r="F43" s="41">
        <v>0</v>
      </c>
      <c r="G43" s="42">
        <v>0</v>
      </c>
      <c r="H43" s="42">
        <v>0</v>
      </c>
      <c r="I43" s="42">
        <v>0</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zKkeEw4E52IJj1p5i2JCfAfEAL0Il5BLQ2WI5PAlu9VdRGorz/jFqHfmtvQutHFCB79WwDy035pjMHsvc08Mw==" saltValue="r1IWe7nuVt4YY31zK0r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U52" sqref="U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49" t="s">
        <v>10</v>
      </c>
      <c r="C45" s="1250"/>
      <c r="D45" s="58"/>
      <c r="E45" s="1255" t="s">
        <v>11</v>
      </c>
      <c r="F45" s="1255"/>
      <c r="G45" s="1255"/>
      <c r="H45" s="1255"/>
      <c r="I45" s="1255"/>
      <c r="J45" s="1256"/>
      <c r="K45" s="59">
        <v>3907</v>
      </c>
      <c r="L45" s="60">
        <v>3714</v>
      </c>
      <c r="M45" s="60">
        <v>3559</v>
      </c>
      <c r="N45" s="60">
        <v>3583</v>
      </c>
      <c r="O45" s="61">
        <v>3572</v>
      </c>
      <c r="P45" s="48"/>
      <c r="Q45" s="48"/>
      <c r="R45" s="48"/>
      <c r="S45" s="48"/>
      <c r="T45" s="48"/>
      <c r="U45" s="48"/>
    </row>
    <row r="46" spans="1:21" ht="30.75" customHeight="1" x14ac:dyDescent="0.15">
      <c r="A46" s="48"/>
      <c r="B46" s="1251"/>
      <c r="C46" s="1252"/>
      <c r="D46" s="62"/>
      <c r="E46" s="1257" t="s">
        <v>12</v>
      </c>
      <c r="F46" s="1257"/>
      <c r="G46" s="1257"/>
      <c r="H46" s="1257"/>
      <c r="I46" s="1257"/>
      <c r="J46" s="1258"/>
      <c r="K46" s="63" t="s">
        <v>508</v>
      </c>
      <c r="L46" s="64" t="s">
        <v>508</v>
      </c>
      <c r="M46" s="64" t="s">
        <v>508</v>
      </c>
      <c r="N46" s="64" t="s">
        <v>508</v>
      </c>
      <c r="O46" s="65" t="s">
        <v>508</v>
      </c>
      <c r="P46" s="48"/>
      <c r="Q46" s="48"/>
      <c r="R46" s="48"/>
      <c r="S46" s="48"/>
      <c r="T46" s="48"/>
      <c r="U46" s="48"/>
    </row>
    <row r="47" spans="1:21" ht="30.75" customHeight="1" x14ac:dyDescent="0.15">
      <c r="A47" s="48"/>
      <c r="B47" s="1251"/>
      <c r="C47" s="1252"/>
      <c r="D47" s="62"/>
      <c r="E47" s="1257" t="s">
        <v>13</v>
      </c>
      <c r="F47" s="1257"/>
      <c r="G47" s="1257"/>
      <c r="H47" s="1257"/>
      <c r="I47" s="1257"/>
      <c r="J47" s="1258"/>
      <c r="K47" s="63">
        <v>3</v>
      </c>
      <c r="L47" s="64">
        <v>3</v>
      </c>
      <c r="M47" s="64">
        <v>3</v>
      </c>
      <c r="N47" s="64" t="s">
        <v>508</v>
      </c>
      <c r="O47" s="65" t="s">
        <v>508</v>
      </c>
      <c r="P47" s="48"/>
      <c r="Q47" s="48"/>
      <c r="R47" s="48"/>
      <c r="S47" s="48"/>
      <c r="T47" s="48"/>
      <c r="U47" s="48"/>
    </row>
    <row r="48" spans="1:21" ht="30.75" customHeight="1" x14ac:dyDescent="0.15">
      <c r="A48" s="48"/>
      <c r="B48" s="1251"/>
      <c r="C48" s="1252"/>
      <c r="D48" s="62"/>
      <c r="E48" s="1257" t="s">
        <v>14</v>
      </c>
      <c r="F48" s="1257"/>
      <c r="G48" s="1257"/>
      <c r="H48" s="1257"/>
      <c r="I48" s="1257"/>
      <c r="J48" s="1258"/>
      <c r="K48" s="63">
        <v>567</v>
      </c>
      <c r="L48" s="64">
        <v>528</v>
      </c>
      <c r="M48" s="64">
        <v>495</v>
      </c>
      <c r="N48" s="64">
        <v>463</v>
      </c>
      <c r="O48" s="65">
        <v>435</v>
      </c>
      <c r="P48" s="48"/>
      <c r="Q48" s="48"/>
      <c r="R48" s="48"/>
      <c r="S48" s="48"/>
      <c r="T48" s="48"/>
      <c r="U48" s="48"/>
    </row>
    <row r="49" spans="1:21" ht="30.75" customHeight="1" x14ac:dyDescent="0.15">
      <c r="A49" s="48"/>
      <c r="B49" s="1251"/>
      <c r="C49" s="1252"/>
      <c r="D49" s="62"/>
      <c r="E49" s="1257" t="s">
        <v>15</v>
      </c>
      <c r="F49" s="1257"/>
      <c r="G49" s="1257"/>
      <c r="H49" s="1257"/>
      <c r="I49" s="1257"/>
      <c r="J49" s="1258"/>
      <c r="K49" s="63">
        <v>61</v>
      </c>
      <c r="L49" s="64">
        <v>62</v>
      </c>
      <c r="M49" s="64">
        <v>83</v>
      </c>
      <c r="N49" s="64">
        <v>78</v>
      </c>
      <c r="O49" s="65">
        <v>80</v>
      </c>
      <c r="P49" s="48"/>
      <c r="Q49" s="48"/>
      <c r="R49" s="48"/>
      <c r="S49" s="48"/>
      <c r="T49" s="48"/>
      <c r="U49" s="48"/>
    </row>
    <row r="50" spans="1:21" ht="30.75" customHeight="1" x14ac:dyDescent="0.15">
      <c r="A50" s="48"/>
      <c r="B50" s="1251"/>
      <c r="C50" s="1252"/>
      <c r="D50" s="62"/>
      <c r="E50" s="1257" t="s">
        <v>16</v>
      </c>
      <c r="F50" s="1257"/>
      <c r="G50" s="1257"/>
      <c r="H50" s="1257"/>
      <c r="I50" s="1257"/>
      <c r="J50" s="1258"/>
      <c r="K50" s="63">
        <v>284</v>
      </c>
      <c r="L50" s="64">
        <v>281</v>
      </c>
      <c r="M50" s="64">
        <v>240</v>
      </c>
      <c r="N50" s="64">
        <v>238</v>
      </c>
      <c r="O50" s="65">
        <v>238</v>
      </c>
      <c r="P50" s="48"/>
      <c r="Q50" s="48"/>
      <c r="R50" s="48"/>
      <c r="S50" s="48"/>
      <c r="T50" s="48"/>
      <c r="U50" s="48"/>
    </row>
    <row r="51" spans="1:21" ht="30.75" customHeight="1" x14ac:dyDescent="0.15">
      <c r="A51" s="48"/>
      <c r="B51" s="1253"/>
      <c r="C51" s="1254"/>
      <c r="D51" s="66"/>
      <c r="E51" s="1257" t="s">
        <v>17</v>
      </c>
      <c r="F51" s="1257"/>
      <c r="G51" s="1257"/>
      <c r="H51" s="1257"/>
      <c r="I51" s="1257"/>
      <c r="J51" s="1258"/>
      <c r="K51" s="63">
        <v>0</v>
      </c>
      <c r="L51" s="64">
        <v>0</v>
      </c>
      <c r="M51" s="64">
        <v>0</v>
      </c>
      <c r="N51" s="64">
        <v>0</v>
      </c>
      <c r="O51" s="65">
        <v>0</v>
      </c>
      <c r="P51" s="48"/>
      <c r="Q51" s="48"/>
      <c r="R51" s="48"/>
      <c r="S51" s="48"/>
      <c r="T51" s="48"/>
      <c r="U51" s="48"/>
    </row>
    <row r="52" spans="1:21" ht="30.75" customHeight="1" x14ac:dyDescent="0.15">
      <c r="A52" s="48"/>
      <c r="B52" s="1259" t="s">
        <v>18</v>
      </c>
      <c r="C52" s="1260"/>
      <c r="D52" s="66"/>
      <c r="E52" s="1257" t="s">
        <v>19</v>
      </c>
      <c r="F52" s="1257"/>
      <c r="G52" s="1257"/>
      <c r="H52" s="1257"/>
      <c r="I52" s="1257"/>
      <c r="J52" s="1258"/>
      <c r="K52" s="63">
        <v>3301</v>
      </c>
      <c r="L52" s="64">
        <v>2979</v>
      </c>
      <c r="M52" s="64">
        <v>2723</v>
      </c>
      <c r="N52" s="64">
        <v>2625</v>
      </c>
      <c r="O52" s="65">
        <v>2655</v>
      </c>
      <c r="P52" s="48"/>
      <c r="Q52" s="48"/>
      <c r="R52" s="48"/>
      <c r="S52" s="48"/>
      <c r="T52" s="48"/>
      <c r="U52" s="48"/>
    </row>
    <row r="53" spans="1:21" ht="30.75" customHeight="1" thickBot="1" x14ac:dyDescent="0.2">
      <c r="A53" s="48"/>
      <c r="B53" s="1261" t="s">
        <v>20</v>
      </c>
      <c r="C53" s="1262"/>
      <c r="D53" s="67"/>
      <c r="E53" s="1263" t="s">
        <v>21</v>
      </c>
      <c r="F53" s="1263"/>
      <c r="G53" s="1263"/>
      <c r="H53" s="1263"/>
      <c r="I53" s="1263"/>
      <c r="J53" s="1264"/>
      <c r="K53" s="68">
        <v>1521</v>
      </c>
      <c r="L53" s="69">
        <v>1609</v>
      </c>
      <c r="M53" s="69">
        <v>1657</v>
      </c>
      <c r="N53" s="69">
        <v>1737</v>
      </c>
      <c r="O53" s="70">
        <v>1670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5" t="s">
        <v>24</v>
      </c>
      <c r="C57" s="1266"/>
      <c r="D57" s="1269" t="s">
        <v>25</v>
      </c>
      <c r="E57" s="1270"/>
      <c r="F57" s="1270"/>
      <c r="G57" s="1270"/>
      <c r="H57" s="1270"/>
      <c r="I57" s="1270"/>
      <c r="J57" s="1271"/>
      <c r="K57" s="83"/>
      <c r="L57" s="84"/>
      <c r="M57" s="84"/>
      <c r="N57" s="84"/>
      <c r="O57" s="85"/>
    </row>
    <row r="58" spans="1:21" ht="31.5" customHeight="1" thickBot="1" x14ac:dyDescent="0.2">
      <c r="B58" s="1267"/>
      <c r="C58" s="1268"/>
      <c r="D58" s="1272" t="s">
        <v>26</v>
      </c>
      <c r="E58" s="1273"/>
      <c r="F58" s="1273"/>
      <c r="G58" s="1273"/>
      <c r="H58" s="1273"/>
      <c r="I58" s="1273"/>
      <c r="J58" s="127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ZP/VDzisMM0M9yYt/sdq1HN8S6tsiBwUarVJxFFyCZM0uo8RxVEX/HLzBxXAELG3OIfZ/ksGGJvGYnQnTwhcw==" saltValue="6h8IiNHcsHv5mreuFMYqa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550</v>
      </c>
      <c r="J40" s="100" t="s">
        <v>551</v>
      </c>
      <c r="K40" s="100" t="s">
        <v>552</v>
      </c>
      <c r="L40" s="100" t="s">
        <v>553</v>
      </c>
      <c r="M40" s="101" t="s">
        <v>554</v>
      </c>
    </row>
    <row r="41" spans="2:13" ht="27.75" customHeight="1" x14ac:dyDescent="0.15">
      <c r="B41" s="1275" t="s">
        <v>29</v>
      </c>
      <c r="C41" s="1276"/>
      <c r="D41" s="102"/>
      <c r="E41" s="1281" t="s">
        <v>30</v>
      </c>
      <c r="F41" s="1281"/>
      <c r="G41" s="1281"/>
      <c r="H41" s="1282"/>
      <c r="I41" s="103">
        <v>34408</v>
      </c>
      <c r="J41" s="104">
        <v>34305</v>
      </c>
      <c r="K41" s="104">
        <v>33741</v>
      </c>
      <c r="L41" s="104">
        <v>33255</v>
      </c>
      <c r="M41" s="105">
        <v>31752</v>
      </c>
    </row>
    <row r="42" spans="2:13" ht="27.75" customHeight="1" x14ac:dyDescent="0.15">
      <c r="B42" s="1277"/>
      <c r="C42" s="1278"/>
      <c r="D42" s="106"/>
      <c r="E42" s="1283" t="s">
        <v>31</v>
      </c>
      <c r="F42" s="1283"/>
      <c r="G42" s="1283"/>
      <c r="H42" s="1284"/>
      <c r="I42" s="107">
        <v>2857</v>
      </c>
      <c r="J42" s="108">
        <v>3214</v>
      </c>
      <c r="K42" s="108">
        <v>2969</v>
      </c>
      <c r="L42" s="108">
        <v>2723</v>
      </c>
      <c r="M42" s="109">
        <v>2476</v>
      </c>
    </row>
    <row r="43" spans="2:13" ht="27.75" customHeight="1" x14ac:dyDescent="0.15">
      <c r="B43" s="1277"/>
      <c r="C43" s="1278"/>
      <c r="D43" s="106"/>
      <c r="E43" s="1283" t="s">
        <v>32</v>
      </c>
      <c r="F43" s="1283"/>
      <c r="G43" s="1283"/>
      <c r="H43" s="1284"/>
      <c r="I43" s="107">
        <v>5017</v>
      </c>
      <c r="J43" s="108">
        <v>4690</v>
      </c>
      <c r="K43" s="108">
        <v>4515</v>
      </c>
      <c r="L43" s="108">
        <v>4351</v>
      </c>
      <c r="M43" s="109">
        <v>4061</v>
      </c>
    </row>
    <row r="44" spans="2:13" ht="27.75" customHeight="1" x14ac:dyDescent="0.15">
      <c r="B44" s="1277"/>
      <c r="C44" s="1278"/>
      <c r="D44" s="106"/>
      <c r="E44" s="1283" t="s">
        <v>33</v>
      </c>
      <c r="F44" s="1283"/>
      <c r="G44" s="1283"/>
      <c r="H44" s="1284"/>
      <c r="I44" s="107">
        <v>824</v>
      </c>
      <c r="J44" s="108">
        <v>896</v>
      </c>
      <c r="K44" s="108">
        <v>856</v>
      </c>
      <c r="L44" s="108">
        <v>928</v>
      </c>
      <c r="M44" s="109">
        <v>918</v>
      </c>
    </row>
    <row r="45" spans="2:13" ht="27.75" customHeight="1" x14ac:dyDescent="0.15">
      <c r="B45" s="1277"/>
      <c r="C45" s="1278"/>
      <c r="D45" s="106"/>
      <c r="E45" s="1283" t="s">
        <v>34</v>
      </c>
      <c r="F45" s="1283"/>
      <c r="G45" s="1283"/>
      <c r="H45" s="1284"/>
      <c r="I45" s="107">
        <v>2410</v>
      </c>
      <c r="J45" s="108">
        <v>2420</v>
      </c>
      <c r="K45" s="108">
        <v>2446</v>
      </c>
      <c r="L45" s="108">
        <v>2285</v>
      </c>
      <c r="M45" s="109">
        <v>2274</v>
      </c>
    </row>
    <row r="46" spans="2:13" ht="27.75" customHeight="1" x14ac:dyDescent="0.15">
      <c r="B46" s="1277"/>
      <c r="C46" s="1278"/>
      <c r="D46" s="110"/>
      <c r="E46" s="1283" t="s">
        <v>35</v>
      </c>
      <c r="F46" s="1283"/>
      <c r="G46" s="1283"/>
      <c r="H46" s="1284"/>
      <c r="I46" s="107" t="s">
        <v>508</v>
      </c>
      <c r="J46" s="108" t="s">
        <v>508</v>
      </c>
      <c r="K46" s="108" t="s">
        <v>508</v>
      </c>
      <c r="L46" s="108" t="s">
        <v>508</v>
      </c>
      <c r="M46" s="109" t="s">
        <v>508</v>
      </c>
    </row>
    <row r="47" spans="2:13" ht="27.75" customHeight="1" x14ac:dyDescent="0.15">
      <c r="B47" s="1277"/>
      <c r="C47" s="1278"/>
      <c r="D47" s="111"/>
      <c r="E47" s="1285" t="s">
        <v>36</v>
      </c>
      <c r="F47" s="1286"/>
      <c r="G47" s="1286"/>
      <c r="H47" s="1287"/>
      <c r="I47" s="107" t="s">
        <v>508</v>
      </c>
      <c r="J47" s="108" t="s">
        <v>508</v>
      </c>
      <c r="K47" s="108" t="s">
        <v>508</v>
      </c>
      <c r="L47" s="108" t="s">
        <v>508</v>
      </c>
      <c r="M47" s="109" t="s">
        <v>508</v>
      </c>
    </row>
    <row r="48" spans="2:13" ht="27.75" customHeight="1" x14ac:dyDescent="0.15">
      <c r="B48" s="1277"/>
      <c r="C48" s="1278"/>
      <c r="D48" s="106"/>
      <c r="E48" s="1283" t="s">
        <v>37</v>
      </c>
      <c r="F48" s="1283"/>
      <c r="G48" s="1283"/>
      <c r="H48" s="1284"/>
      <c r="I48" s="107" t="s">
        <v>508</v>
      </c>
      <c r="J48" s="108" t="s">
        <v>508</v>
      </c>
      <c r="K48" s="108" t="s">
        <v>508</v>
      </c>
      <c r="L48" s="108" t="s">
        <v>508</v>
      </c>
      <c r="M48" s="109" t="s">
        <v>508</v>
      </c>
    </row>
    <row r="49" spans="2:13" ht="27.75" customHeight="1" x14ac:dyDescent="0.15">
      <c r="B49" s="1279"/>
      <c r="C49" s="1280"/>
      <c r="D49" s="106"/>
      <c r="E49" s="1283" t="s">
        <v>38</v>
      </c>
      <c r="F49" s="1283"/>
      <c r="G49" s="1283"/>
      <c r="H49" s="1284"/>
      <c r="I49" s="107" t="s">
        <v>508</v>
      </c>
      <c r="J49" s="108" t="s">
        <v>508</v>
      </c>
      <c r="K49" s="108" t="s">
        <v>508</v>
      </c>
      <c r="L49" s="108" t="s">
        <v>508</v>
      </c>
      <c r="M49" s="109" t="s">
        <v>508</v>
      </c>
    </row>
    <row r="50" spans="2:13" ht="27.75" customHeight="1" x14ac:dyDescent="0.15">
      <c r="B50" s="1288" t="s">
        <v>39</v>
      </c>
      <c r="C50" s="1289"/>
      <c r="D50" s="112"/>
      <c r="E50" s="1283" t="s">
        <v>40</v>
      </c>
      <c r="F50" s="1283"/>
      <c r="G50" s="1283"/>
      <c r="H50" s="1284"/>
      <c r="I50" s="107">
        <v>3617</v>
      </c>
      <c r="J50" s="108">
        <v>3642</v>
      </c>
      <c r="K50" s="108">
        <v>3718</v>
      </c>
      <c r="L50" s="108">
        <v>3730</v>
      </c>
      <c r="M50" s="109">
        <v>3905</v>
      </c>
    </row>
    <row r="51" spans="2:13" ht="27.75" customHeight="1" x14ac:dyDescent="0.15">
      <c r="B51" s="1277"/>
      <c r="C51" s="1278"/>
      <c r="D51" s="106"/>
      <c r="E51" s="1283" t="s">
        <v>41</v>
      </c>
      <c r="F51" s="1283"/>
      <c r="G51" s="1283"/>
      <c r="H51" s="1284"/>
      <c r="I51" s="107">
        <v>4919</v>
      </c>
      <c r="J51" s="108">
        <v>4820</v>
      </c>
      <c r="K51" s="108">
        <v>5013</v>
      </c>
      <c r="L51" s="108">
        <v>5474</v>
      </c>
      <c r="M51" s="109">
        <v>5238</v>
      </c>
    </row>
    <row r="52" spans="2:13" ht="27.75" customHeight="1" x14ac:dyDescent="0.15">
      <c r="B52" s="1279"/>
      <c r="C52" s="1280"/>
      <c r="D52" s="106"/>
      <c r="E52" s="1283" t="s">
        <v>42</v>
      </c>
      <c r="F52" s="1283"/>
      <c r="G52" s="1283"/>
      <c r="H52" s="1284"/>
      <c r="I52" s="107">
        <v>21351</v>
      </c>
      <c r="J52" s="108">
        <v>20595</v>
      </c>
      <c r="K52" s="108">
        <v>19920</v>
      </c>
      <c r="L52" s="108">
        <v>19240</v>
      </c>
      <c r="M52" s="109">
        <v>20322</v>
      </c>
    </row>
    <row r="53" spans="2:13" ht="27.75" customHeight="1" thickBot="1" x14ac:dyDescent="0.2">
      <c r="B53" s="1290" t="s">
        <v>43</v>
      </c>
      <c r="C53" s="1291"/>
      <c r="D53" s="113"/>
      <c r="E53" s="1292" t="s">
        <v>44</v>
      </c>
      <c r="F53" s="1292"/>
      <c r="G53" s="1292"/>
      <c r="H53" s="1293"/>
      <c r="I53" s="114">
        <v>15629</v>
      </c>
      <c r="J53" s="115">
        <v>16468</v>
      </c>
      <c r="K53" s="115">
        <v>15875</v>
      </c>
      <c r="L53" s="115">
        <v>15097</v>
      </c>
      <c r="M53" s="116">
        <v>12017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ke6e9Ij36VTJgldtzAOVX1CZ6J6Ih+37ocv5BLL82nLFBJEK+4Gq5KMzTmS9P3cfz3ZVkPY3qPBxeQRjuaOsQ==" saltValue="OlieXv35m8ZeW+v3Q2nv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2" sqref="G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2" t="s">
        <v>47</v>
      </c>
      <c r="D55" s="1302"/>
      <c r="E55" s="1303"/>
      <c r="F55" s="128">
        <v>373</v>
      </c>
      <c r="G55" s="128">
        <v>293</v>
      </c>
      <c r="H55" s="129">
        <v>395</v>
      </c>
    </row>
    <row r="56" spans="2:8" ht="52.5" customHeight="1" x14ac:dyDescent="0.15">
      <c r="B56" s="130"/>
      <c r="C56" s="1304" t="s">
        <v>48</v>
      </c>
      <c r="D56" s="1304"/>
      <c r="E56" s="1305"/>
      <c r="F56" s="131">
        <v>1292</v>
      </c>
      <c r="G56" s="131">
        <v>972</v>
      </c>
      <c r="H56" s="132">
        <v>572</v>
      </c>
    </row>
    <row r="57" spans="2:8" ht="53.25" customHeight="1" x14ac:dyDescent="0.15">
      <c r="B57" s="130"/>
      <c r="C57" s="1306" t="s">
        <v>49</v>
      </c>
      <c r="D57" s="1306"/>
      <c r="E57" s="1307"/>
      <c r="F57" s="133">
        <v>1652</v>
      </c>
      <c r="G57" s="133">
        <v>2138</v>
      </c>
      <c r="H57" s="134">
        <v>2507</v>
      </c>
    </row>
    <row r="58" spans="2:8" ht="45.75" customHeight="1" x14ac:dyDescent="0.15">
      <c r="B58" s="135"/>
      <c r="C58" s="1294" t="s">
        <v>587</v>
      </c>
      <c r="D58" s="1295"/>
      <c r="E58" s="1296"/>
      <c r="F58" s="136">
        <v>782</v>
      </c>
      <c r="G58" s="136">
        <v>1204</v>
      </c>
      <c r="H58" s="137">
        <v>1534</v>
      </c>
    </row>
    <row r="59" spans="2:8" ht="45.75" customHeight="1" x14ac:dyDescent="0.15">
      <c r="B59" s="135"/>
      <c r="C59" s="1294" t="s">
        <v>588</v>
      </c>
      <c r="D59" s="1295"/>
      <c r="E59" s="1296"/>
      <c r="F59" s="136">
        <v>165</v>
      </c>
      <c r="G59" s="136">
        <v>225</v>
      </c>
      <c r="H59" s="137">
        <v>312</v>
      </c>
    </row>
    <row r="60" spans="2:8" ht="45.75" customHeight="1" x14ac:dyDescent="0.15">
      <c r="B60" s="135"/>
      <c r="C60" s="1294" t="s">
        <v>589</v>
      </c>
      <c r="D60" s="1295"/>
      <c r="E60" s="1296"/>
      <c r="F60" s="136">
        <v>283</v>
      </c>
      <c r="G60" s="136">
        <v>256</v>
      </c>
      <c r="H60" s="137">
        <v>232</v>
      </c>
    </row>
    <row r="61" spans="2:8" ht="45.75" customHeight="1" x14ac:dyDescent="0.15">
      <c r="B61" s="135"/>
      <c r="C61" s="1294" t="s">
        <v>590</v>
      </c>
      <c r="D61" s="1295"/>
      <c r="E61" s="1296"/>
      <c r="F61" s="136">
        <v>180</v>
      </c>
      <c r="G61" s="136">
        <v>181</v>
      </c>
      <c r="H61" s="137">
        <v>132</v>
      </c>
    </row>
    <row r="62" spans="2:8" ht="45.75" customHeight="1" thickBot="1" x14ac:dyDescent="0.2">
      <c r="B62" s="138"/>
      <c r="C62" s="1297" t="s">
        <v>591</v>
      </c>
      <c r="D62" s="1298"/>
      <c r="E62" s="1299"/>
      <c r="F62" s="139">
        <v>0</v>
      </c>
      <c r="G62" s="139">
        <v>0</v>
      </c>
      <c r="H62" s="140">
        <v>35</v>
      </c>
    </row>
    <row r="63" spans="2:8" ht="52.5" customHeight="1" thickBot="1" x14ac:dyDescent="0.2">
      <c r="B63" s="141"/>
      <c r="C63" s="1300" t="s">
        <v>50</v>
      </c>
      <c r="D63" s="1300"/>
      <c r="E63" s="1301"/>
      <c r="F63" s="142">
        <v>3317</v>
      </c>
      <c r="G63" s="142">
        <v>3404</v>
      </c>
      <c r="H63" s="143">
        <v>3474</v>
      </c>
    </row>
    <row r="64" spans="2:8" ht="15" customHeight="1" x14ac:dyDescent="0.15"/>
  </sheetData>
  <sheetProtection algorithmName="SHA-512" hashValue="N3p2i6br9CMACtfEEXddgQqunusbsTlmczL7H8cGhrMmxVeHUHKBhWS6iAoxGTpqEDFsAE89FN9kVbJoxkduVw==" saltValue="IeThZXXedlHS4UupC0tX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22" zoomScaleNormal="100" zoomScaleSheetLayoutView="55" workbookViewId="0">
      <selection activeCell="CB38" sqref="CB3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8" t="s">
        <v>595</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x14ac:dyDescent="0.15">
      <c r="B44" s="395"/>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x14ac:dyDescent="0.15">
      <c r="B45" s="395"/>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x14ac:dyDescent="0.15">
      <c r="B46" s="395"/>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x14ac:dyDescent="0.15">
      <c r="B47" s="395"/>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596</v>
      </c>
    </row>
    <row r="50" spans="1:109" x14ac:dyDescent="0.15">
      <c r="B50" s="395"/>
      <c r="G50" s="1317"/>
      <c r="H50" s="1317"/>
      <c r="I50" s="1317"/>
      <c r="J50" s="1317"/>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550</v>
      </c>
      <c r="BQ50" s="1321"/>
      <c r="BR50" s="1321"/>
      <c r="BS50" s="1321"/>
      <c r="BT50" s="1321"/>
      <c r="BU50" s="1321"/>
      <c r="BV50" s="1321"/>
      <c r="BW50" s="1321"/>
      <c r="BX50" s="1321" t="s">
        <v>551</v>
      </c>
      <c r="BY50" s="1321"/>
      <c r="BZ50" s="1321"/>
      <c r="CA50" s="1321"/>
      <c r="CB50" s="1321"/>
      <c r="CC50" s="1321"/>
      <c r="CD50" s="1321"/>
      <c r="CE50" s="1321"/>
      <c r="CF50" s="1321" t="s">
        <v>552</v>
      </c>
      <c r="CG50" s="1321"/>
      <c r="CH50" s="1321"/>
      <c r="CI50" s="1321"/>
      <c r="CJ50" s="1321"/>
      <c r="CK50" s="1321"/>
      <c r="CL50" s="1321"/>
      <c r="CM50" s="1321"/>
      <c r="CN50" s="1321" t="s">
        <v>553</v>
      </c>
      <c r="CO50" s="1321"/>
      <c r="CP50" s="1321"/>
      <c r="CQ50" s="1321"/>
      <c r="CR50" s="1321"/>
      <c r="CS50" s="1321"/>
      <c r="CT50" s="1321"/>
      <c r="CU50" s="1321"/>
      <c r="CV50" s="1321" t="s">
        <v>554</v>
      </c>
      <c r="CW50" s="1321"/>
      <c r="CX50" s="1321"/>
      <c r="CY50" s="1321"/>
      <c r="CZ50" s="1321"/>
      <c r="DA50" s="1321"/>
      <c r="DB50" s="1321"/>
      <c r="DC50" s="1321"/>
    </row>
    <row r="51" spans="1:109" ht="13.5" customHeight="1" x14ac:dyDescent="0.15">
      <c r="B51" s="395"/>
      <c r="G51" s="1328"/>
      <c r="H51" s="1328"/>
      <c r="I51" s="1326"/>
      <c r="J51" s="1326"/>
      <c r="K51" s="1323"/>
      <c r="L51" s="1323"/>
      <c r="M51" s="1323"/>
      <c r="N51" s="1323"/>
      <c r="AM51" s="404"/>
      <c r="AN51" s="1324" t="s">
        <v>597</v>
      </c>
      <c r="AO51" s="1324"/>
      <c r="AP51" s="1324"/>
      <c r="AQ51" s="1324"/>
      <c r="AR51" s="1324"/>
      <c r="AS51" s="1324"/>
      <c r="AT51" s="1324"/>
      <c r="AU51" s="1324"/>
      <c r="AV51" s="1324"/>
      <c r="AW51" s="1324"/>
      <c r="AX51" s="1324"/>
      <c r="AY51" s="1324"/>
      <c r="AZ51" s="1324"/>
      <c r="BA51" s="1324"/>
      <c r="BB51" s="1324" t="s">
        <v>598</v>
      </c>
      <c r="BC51" s="1324"/>
      <c r="BD51" s="1324"/>
      <c r="BE51" s="1324"/>
      <c r="BF51" s="1324"/>
      <c r="BG51" s="1324"/>
      <c r="BH51" s="1324"/>
      <c r="BI51" s="1324"/>
      <c r="BJ51" s="1324"/>
      <c r="BK51" s="1324"/>
      <c r="BL51" s="1324"/>
      <c r="BM51" s="1324"/>
      <c r="BN51" s="1324"/>
      <c r="BO51" s="1324"/>
      <c r="BP51" s="1325"/>
      <c r="BQ51" s="1322"/>
      <c r="BR51" s="1322"/>
      <c r="BS51" s="1322"/>
      <c r="BT51" s="1322"/>
      <c r="BU51" s="1322"/>
      <c r="BV51" s="1322"/>
      <c r="BW51" s="1322"/>
      <c r="BX51" s="1322">
        <v>171.6</v>
      </c>
      <c r="BY51" s="1322"/>
      <c r="BZ51" s="1322"/>
      <c r="CA51" s="1322"/>
      <c r="CB51" s="1322"/>
      <c r="CC51" s="1322"/>
      <c r="CD51" s="1322"/>
      <c r="CE51" s="1322"/>
      <c r="CF51" s="1322">
        <v>164.3</v>
      </c>
      <c r="CG51" s="1322"/>
      <c r="CH51" s="1322"/>
      <c r="CI51" s="1322"/>
      <c r="CJ51" s="1322"/>
      <c r="CK51" s="1322"/>
      <c r="CL51" s="1322"/>
      <c r="CM51" s="1322"/>
      <c r="CN51" s="1322">
        <v>155.6</v>
      </c>
      <c r="CO51" s="1322"/>
      <c r="CP51" s="1322"/>
      <c r="CQ51" s="1322"/>
      <c r="CR51" s="1322"/>
      <c r="CS51" s="1322"/>
      <c r="CT51" s="1322"/>
      <c r="CU51" s="1322"/>
      <c r="CV51" s="1322">
        <v>124.5</v>
      </c>
      <c r="CW51" s="1322"/>
      <c r="CX51" s="1322"/>
      <c r="CY51" s="1322"/>
      <c r="CZ51" s="1322"/>
      <c r="DA51" s="1322"/>
      <c r="DB51" s="1322"/>
      <c r="DC51" s="1322"/>
    </row>
    <row r="52" spans="1:109" x14ac:dyDescent="0.15">
      <c r="B52" s="395"/>
      <c r="G52" s="1328"/>
      <c r="H52" s="1328"/>
      <c r="I52" s="1326"/>
      <c r="J52" s="1326"/>
      <c r="K52" s="1323"/>
      <c r="L52" s="1323"/>
      <c r="M52" s="1323"/>
      <c r="N52" s="1323"/>
      <c r="AM52" s="404"/>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x14ac:dyDescent="0.15">
      <c r="A53" s="403"/>
      <c r="B53" s="395"/>
      <c r="G53" s="1328"/>
      <c r="H53" s="1328"/>
      <c r="I53" s="1317"/>
      <c r="J53" s="1317"/>
      <c r="K53" s="1323"/>
      <c r="L53" s="1323"/>
      <c r="M53" s="1323"/>
      <c r="N53" s="1323"/>
      <c r="AM53" s="404"/>
      <c r="AN53" s="1324"/>
      <c r="AO53" s="1324"/>
      <c r="AP53" s="1324"/>
      <c r="AQ53" s="1324"/>
      <c r="AR53" s="1324"/>
      <c r="AS53" s="1324"/>
      <c r="AT53" s="1324"/>
      <c r="AU53" s="1324"/>
      <c r="AV53" s="1324"/>
      <c r="AW53" s="1324"/>
      <c r="AX53" s="1324"/>
      <c r="AY53" s="1324"/>
      <c r="AZ53" s="1324"/>
      <c r="BA53" s="1324"/>
      <c r="BB53" s="1324" t="s">
        <v>599</v>
      </c>
      <c r="BC53" s="1324"/>
      <c r="BD53" s="1324"/>
      <c r="BE53" s="1324"/>
      <c r="BF53" s="1324"/>
      <c r="BG53" s="1324"/>
      <c r="BH53" s="1324"/>
      <c r="BI53" s="1324"/>
      <c r="BJ53" s="1324"/>
      <c r="BK53" s="1324"/>
      <c r="BL53" s="1324"/>
      <c r="BM53" s="1324"/>
      <c r="BN53" s="1324"/>
      <c r="BO53" s="1324"/>
      <c r="BP53" s="1325"/>
      <c r="BQ53" s="1322"/>
      <c r="BR53" s="1322"/>
      <c r="BS53" s="1322"/>
      <c r="BT53" s="1322"/>
      <c r="BU53" s="1322"/>
      <c r="BV53" s="1322"/>
      <c r="BW53" s="1322"/>
      <c r="BX53" s="1322">
        <v>52.8</v>
      </c>
      <c r="BY53" s="1322"/>
      <c r="BZ53" s="1322"/>
      <c r="CA53" s="1322"/>
      <c r="CB53" s="1322"/>
      <c r="CC53" s="1322"/>
      <c r="CD53" s="1322"/>
      <c r="CE53" s="1322"/>
      <c r="CF53" s="1322">
        <v>54.3</v>
      </c>
      <c r="CG53" s="1322"/>
      <c r="CH53" s="1322"/>
      <c r="CI53" s="1322"/>
      <c r="CJ53" s="1322"/>
      <c r="CK53" s="1322"/>
      <c r="CL53" s="1322"/>
      <c r="CM53" s="1322"/>
      <c r="CN53" s="1322">
        <v>55.5</v>
      </c>
      <c r="CO53" s="1322"/>
      <c r="CP53" s="1322"/>
      <c r="CQ53" s="1322"/>
      <c r="CR53" s="1322"/>
      <c r="CS53" s="1322"/>
      <c r="CT53" s="1322"/>
      <c r="CU53" s="1322"/>
      <c r="CV53" s="1322">
        <v>57.4</v>
      </c>
      <c r="CW53" s="1322"/>
      <c r="CX53" s="1322"/>
      <c r="CY53" s="1322"/>
      <c r="CZ53" s="1322"/>
      <c r="DA53" s="1322"/>
      <c r="DB53" s="1322"/>
      <c r="DC53" s="1322"/>
    </row>
    <row r="54" spans="1:109" x14ac:dyDescent="0.15">
      <c r="A54" s="403"/>
      <c r="B54" s="395"/>
      <c r="G54" s="1328"/>
      <c r="H54" s="1328"/>
      <c r="I54" s="1317"/>
      <c r="J54" s="1317"/>
      <c r="K54" s="1323"/>
      <c r="L54" s="1323"/>
      <c r="M54" s="1323"/>
      <c r="N54" s="1323"/>
      <c r="AM54" s="40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x14ac:dyDescent="0.15">
      <c r="A55" s="403"/>
      <c r="B55" s="395"/>
      <c r="G55" s="1317"/>
      <c r="H55" s="1317"/>
      <c r="I55" s="1317"/>
      <c r="J55" s="1317"/>
      <c r="K55" s="1323"/>
      <c r="L55" s="1323"/>
      <c r="M55" s="1323"/>
      <c r="N55" s="1323"/>
      <c r="AN55" s="1321" t="s">
        <v>600</v>
      </c>
      <c r="AO55" s="1321"/>
      <c r="AP55" s="1321"/>
      <c r="AQ55" s="1321"/>
      <c r="AR55" s="1321"/>
      <c r="AS55" s="1321"/>
      <c r="AT55" s="1321"/>
      <c r="AU55" s="1321"/>
      <c r="AV55" s="1321"/>
      <c r="AW55" s="1321"/>
      <c r="AX55" s="1321"/>
      <c r="AY55" s="1321"/>
      <c r="AZ55" s="1321"/>
      <c r="BA55" s="1321"/>
      <c r="BB55" s="1324" t="s">
        <v>598</v>
      </c>
      <c r="BC55" s="1324"/>
      <c r="BD55" s="1324"/>
      <c r="BE55" s="1324"/>
      <c r="BF55" s="1324"/>
      <c r="BG55" s="1324"/>
      <c r="BH55" s="1324"/>
      <c r="BI55" s="1324"/>
      <c r="BJ55" s="1324"/>
      <c r="BK55" s="1324"/>
      <c r="BL55" s="1324"/>
      <c r="BM55" s="1324"/>
      <c r="BN55" s="1324"/>
      <c r="BO55" s="1324"/>
      <c r="BP55" s="1325"/>
      <c r="BQ55" s="1322"/>
      <c r="BR55" s="1322"/>
      <c r="BS55" s="1322"/>
      <c r="BT55" s="1322"/>
      <c r="BU55" s="1322"/>
      <c r="BV55" s="1322"/>
      <c r="BW55" s="1322"/>
      <c r="BX55" s="1322">
        <v>54.6</v>
      </c>
      <c r="BY55" s="1322"/>
      <c r="BZ55" s="1322"/>
      <c r="CA55" s="1322"/>
      <c r="CB55" s="1322"/>
      <c r="CC55" s="1322"/>
      <c r="CD55" s="1322"/>
      <c r="CE55" s="1322"/>
      <c r="CF55" s="1322">
        <v>53.2</v>
      </c>
      <c r="CG55" s="1322"/>
      <c r="CH55" s="1322"/>
      <c r="CI55" s="1322"/>
      <c r="CJ55" s="1322"/>
      <c r="CK55" s="1322"/>
      <c r="CL55" s="1322"/>
      <c r="CM55" s="1322"/>
      <c r="CN55" s="1322">
        <v>47.9</v>
      </c>
      <c r="CO55" s="1322"/>
      <c r="CP55" s="1322"/>
      <c r="CQ55" s="1322"/>
      <c r="CR55" s="1322"/>
      <c r="CS55" s="1322"/>
      <c r="CT55" s="1322"/>
      <c r="CU55" s="1322"/>
      <c r="CV55" s="1322">
        <v>49</v>
      </c>
      <c r="CW55" s="1322"/>
      <c r="CX55" s="1322"/>
      <c r="CY55" s="1322"/>
      <c r="CZ55" s="1322"/>
      <c r="DA55" s="1322"/>
      <c r="DB55" s="1322"/>
      <c r="DC55" s="1322"/>
    </row>
    <row r="56" spans="1:109" x14ac:dyDescent="0.15">
      <c r="A56" s="403"/>
      <c r="B56" s="395"/>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403" customFormat="1" x14ac:dyDescent="0.15">
      <c r="B57" s="407"/>
      <c r="G57" s="1317"/>
      <c r="H57" s="1317"/>
      <c r="I57" s="1327"/>
      <c r="J57" s="1327"/>
      <c r="K57" s="1323"/>
      <c r="L57" s="1323"/>
      <c r="M57" s="1323"/>
      <c r="N57" s="1323"/>
      <c r="AM57" s="388"/>
      <c r="AN57" s="1321"/>
      <c r="AO57" s="1321"/>
      <c r="AP57" s="1321"/>
      <c r="AQ57" s="1321"/>
      <c r="AR57" s="1321"/>
      <c r="AS57" s="1321"/>
      <c r="AT57" s="1321"/>
      <c r="AU57" s="1321"/>
      <c r="AV57" s="1321"/>
      <c r="AW57" s="1321"/>
      <c r="AX57" s="1321"/>
      <c r="AY57" s="1321"/>
      <c r="AZ57" s="1321"/>
      <c r="BA57" s="1321"/>
      <c r="BB57" s="1324" t="s">
        <v>599</v>
      </c>
      <c r="BC57" s="1324"/>
      <c r="BD57" s="1324"/>
      <c r="BE57" s="1324"/>
      <c r="BF57" s="1324"/>
      <c r="BG57" s="1324"/>
      <c r="BH57" s="1324"/>
      <c r="BI57" s="1324"/>
      <c r="BJ57" s="1324"/>
      <c r="BK57" s="1324"/>
      <c r="BL57" s="1324"/>
      <c r="BM57" s="1324"/>
      <c r="BN57" s="1324"/>
      <c r="BO57" s="1324"/>
      <c r="BP57" s="1325"/>
      <c r="BQ57" s="1322"/>
      <c r="BR57" s="1322"/>
      <c r="BS57" s="1322"/>
      <c r="BT57" s="1322"/>
      <c r="BU57" s="1322"/>
      <c r="BV57" s="1322"/>
      <c r="BW57" s="1322"/>
      <c r="BX57" s="1322">
        <v>58.3</v>
      </c>
      <c r="BY57" s="1322"/>
      <c r="BZ57" s="1322"/>
      <c r="CA57" s="1322"/>
      <c r="CB57" s="1322"/>
      <c r="CC57" s="1322"/>
      <c r="CD57" s="1322"/>
      <c r="CE57" s="1322"/>
      <c r="CF57" s="1322">
        <v>59.6</v>
      </c>
      <c r="CG57" s="1322"/>
      <c r="CH57" s="1322"/>
      <c r="CI57" s="1322"/>
      <c r="CJ57" s="1322"/>
      <c r="CK57" s="1322"/>
      <c r="CL57" s="1322"/>
      <c r="CM57" s="1322"/>
      <c r="CN57" s="1322">
        <v>60.7</v>
      </c>
      <c r="CO57" s="1322"/>
      <c r="CP57" s="1322"/>
      <c r="CQ57" s="1322"/>
      <c r="CR57" s="1322"/>
      <c r="CS57" s="1322"/>
      <c r="CT57" s="1322"/>
      <c r="CU57" s="1322"/>
      <c r="CV57" s="1322">
        <v>62</v>
      </c>
      <c r="CW57" s="1322"/>
      <c r="CX57" s="1322"/>
      <c r="CY57" s="1322"/>
      <c r="CZ57" s="1322"/>
      <c r="DA57" s="1322"/>
      <c r="DB57" s="1322"/>
      <c r="DC57" s="1322"/>
      <c r="DD57" s="408"/>
      <c r="DE57" s="407"/>
    </row>
    <row r="58" spans="1:109" s="403" customFormat="1" x14ac:dyDescent="0.15">
      <c r="A58" s="388"/>
      <c r="B58" s="407"/>
      <c r="G58" s="1317"/>
      <c r="H58" s="1317"/>
      <c r="I58" s="1327"/>
      <c r="J58" s="1327"/>
      <c r="K58" s="1323"/>
      <c r="L58" s="1323"/>
      <c r="M58" s="1323"/>
      <c r="N58" s="1323"/>
      <c r="AM58" s="388"/>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601</v>
      </c>
    </row>
    <row r="64" spans="1:109" x14ac:dyDescent="0.15">
      <c r="B64" s="395"/>
      <c r="G64" s="402"/>
      <c r="I64" s="415"/>
      <c r="J64" s="415"/>
      <c r="K64" s="415"/>
      <c r="L64" s="415"/>
      <c r="M64" s="415"/>
      <c r="N64" s="416"/>
      <c r="AM64" s="402"/>
      <c r="AN64" s="402" t="s">
        <v>594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8" t="s">
        <v>602</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x14ac:dyDescent="0.15">
      <c r="B66" s="395"/>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x14ac:dyDescent="0.15">
      <c r="B67" s="395"/>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x14ac:dyDescent="0.15">
      <c r="B68" s="395"/>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x14ac:dyDescent="0.15">
      <c r="B69" s="395"/>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596</v>
      </c>
    </row>
    <row r="72" spans="2:107" x14ac:dyDescent="0.15">
      <c r="B72" s="395"/>
      <c r="G72" s="1317"/>
      <c r="H72" s="1317"/>
      <c r="I72" s="1317"/>
      <c r="J72" s="1317"/>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550</v>
      </c>
      <c r="BQ72" s="1321"/>
      <c r="BR72" s="1321"/>
      <c r="BS72" s="1321"/>
      <c r="BT72" s="1321"/>
      <c r="BU72" s="1321"/>
      <c r="BV72" s="1321"/>
      <c r="BW72" s="1321"/>
      <c r="BX72" s="1321" t="s">
        <v>551</v>
      </c>
      <c r="BY72" s="1321"/>
      <c r="BZ72" s="1321"/>
      <c r="CA72" s="1321"/>
      <c r="CB72" s="1321"/>
      <c r="CC72" s="1321"/>
      <c r="CD72" s="1321"/>
      <c r="CE72" s="1321"/>
      <c r="CF72" s="1321" t="s">
        <v>552</v>
      </c>
      <c r="CG72" s="1321"/>
      <c r="CH72" s="1321"/>
      <c r="CI72" s="1321"/>
      <c r="CJ72" s="1321"/>
      <c r="CK72" s="1321"/>
      <c r="CL72" s="1321"/>
      <c r="CM72" s="1321"/>
      <c r="CN72" s="1321" t="s">
        <v>553</v>
      </c>
      <c r="CO72" s="1321"/>
      <c r="CP72" s="1321"/>
      <c r="CQ72" s="1321"/>
      <c r="CR72" s="1321"/>
      <c r="CS72" s="1321"/>
      <c r="CT72" s="1321"/>
      <c r="CU72" s="1321"/>
      <c r="CV72" s="1321" t="s">
        <v>554</v>
      </c>
      <c r="CW72" s="1321"/>
      <c r="CX72" s="1321"/>
      <c r="CY72" s="1321"/>
      <c r="CZ72" s="1321"/>
      <c r="DA72" s="1321"/>
      <c r="DB72" s="1321"/>
      <c r="DC72" s="1321"/>
    </row>
    <row r="73" spans="2:107" x14ac:dyDescent="0.15">
      <c r="B73" s="395"/>
      <c r="G73" s="1328"/>
      <c r="H73" s="1328"/>
      <c r="I73" s="1328"/>
      <c r="J73" s="1328"/>
      <c r="K73" s="1329"/>
      <c r="L73" s="1329"/>
      <c r="M73" s="1329"/>
      <c r="N73" s="1329"/>
      <c r="AM73" s="404"/>
      <c r="AN73" s="1324" t="s">
        <v>597</v>
      </c>
      <c r="AO73" s="1324"/>
      <c r="AP73" s="1324"/>
      <c r="AQ73" s="1324"/>
      <c r="AR73" s="1324"/>
      <c r="AS73" s="1324"/>
      <c r="AT73" s="1324"/>
      <c r="AU73" s="1324"/>
      <c r="AV73" s="1324"/>
      <c r="AW73" s="1324"/>
      <c r="AX73" s="1324"/>
      <c r="AY73" s="1324"/>
      <c r="AZ73" s="1324"/>
      <c r="BA73" s="1324"/>
      <c r="BB73" s="1324" t="s">
        <v>598</v>
      </c>
      <c r="BC73" s="1324"/>
      <c r="BD73" s="1324"/>
      <c r="BE73" s="1324"/>
      <c r="BF73" s="1324"/>
      <c r="BG73" s="1324"/>
      <c r="BH73" s="1324"/>
      <c r="BI73" s="1324"/>
      <c r="BJ73" s="1324"/>
      <c r="BK73" s="1324"/>
      <c r="BL73" s="1324"/>
      <c r="BM73" s="1324"/>
      <c r="BN73" s="1324"/>
      <c r="BO73" s="1324"/>
      <c r="BP73" s="1322">
        <v>158.1</v>
      </c>
      <c r="BQ73" s="1322"/>
      <c r="BR73" s="1322"/>
      <c r="BS73" s="1322"/>
      <c r="BT73" s="1322"/>
      <c r="BU73" s="1322"/>
      <c r="BV73" s="1322"/>
      <c r="BW73" s="1322"/>
      <c r="BX73" s="1322">
        <v>171.6</v>
      </c>
      <c r="BY73" s="1322"/>
      <c r="BZ73" s="1322"/>
      <c r="CA73" s="1322"/>
      <c r="CB73" s="1322"/>
      <c r="CC73" s="1322"/>
      <c r="CD73" s="1322"/>
      <c r="CE73" s="1322"/>
      <c r="CF73" s="1322">
        <v>164.3</v>
      </c>
      <c r="CG73" s="1322"/>
      <c r="CH73" s="1322"/>
      <c r="CI73" s="1322"/>
      <c r="CJ73" s="1322"/>
      <c r="CK73" s="1322"/>
      <c r="CL73" s="1322"/>
      <c r="CM73" s="1322"/>
      <c r="CN73" s="1322">
        <v>155.6</v>
      </c>
      <c r="CO73" s="1322"/>
      <c r="CP73" s="1322"/>
      <c r="CQ73" s="1322"/>
      <c r="CR73" s="1322"/>
      <c r="CS73" s="1322"/>
      <c r="CT73" s="1322"/>
      <c r="CU73" s="1322"/>
      <c r="CV73" s="1322">
        <v>124.5</v>
      </c>
      <c r="CW73" s="1322"/>
      <c r="CX73" s="1322"/>
      <c r="CY73" s="1322"/>
      <c r="CZ73" s="1322"/>
      <c r="DA73" s="1322"/>
      <c r="DB73" s="1322"/>
      <c r="DC73" s="1322"/>
    </row>
    <row r="74" spans="2:107" x14ac:dyDescent="0.15">
      <c r="B74" s="395"/>
      <c r="G74" s="1328"/>
      <c r="H74" s="1328"/>
      <c r="I74" s="1328"/>
      <c r="J74" s="1328"/>
      <c r="K74" s="1329"/>
      <c r="L74" s="1329"/>
      <c r="M74" s="1329"/>
      <c r="N74" s="1329"/>
      <c r="AM74" s="404"/>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x14ac:dyDescent="0.15">
      <c r="B75" s="395"/>
      <c r="G75" s="1328"/>
      <c r="H75" s="1328"/>
      <c r="I75" s="1317"/>
      <c r="J75" s="1317"/>
      <c r="K75" s="1323"/>
      <c r="L75" s="1323"/>
      <c r="M75" s="1323"/>
      <c r="N75" s="1323"/>
      <c r="AM75" s="404"/>
      <c r="AN75" s="1324"/>
      <c r="AO75" s="1324"/>
      <c r="AP75" s="1324"/>
      <c r="AQ75" s="1324"/>
      <c r="AR75" s="1324"/>
      <c r="AS75" s="1324"/>
      <c r="AT75" s="1324"/>
      <c r="AU75" s="1324"/>
      <c r="AV75" s="1324"/>
      <c r="AW75" s="1324"/>
      <c r="AX75" s="1324"/>
      <c r="AY75" s="1324"/>
      <c r="AZ75" s="1324"/>
      <c r="BA75" s="1324"/>
      <c r="BB75" s="1324" t="s">
        <v>603</v>
      </c>
      <c r="BC75" s="1324"/>
      <c r="BD75" s="1324"/>
      <c r="BE75" s="1324"/>
      <c r="BF75" s="1324"/>
      <c r="BG75" s="1324"/>
      <c r="BH75" s="1324"/>
      <c r="BI75" s="1324"/>
      <c r="BJ75" s="1324"/>
      <c r="BK75" s="1324"/>
      <c r="BL75" s="1324"/>
      <c r="BM75" s="1324"/>
      <c r="BN75" s="1324"/>
      <c r="BO75" s="1324"/>
      <c r="BP75" s="1322">
        <v>15.2</v>
      </c>
      <c r="BQ75" s="1322"/>
      <c r="BR75" s="1322"/>
      <c r="BS75" s="1322"/>
      <c r="BT75" s="1322"/>
      <c r="BU75" s="1322"/>
      <c r="BV75" s="1322"/>
      <c r="BW75" s="1322"/>
      <c r="BX75" s="1322">
        <v>15.5</v>
      </c>
      <c r="BY75" s="1322"/>
      <c r="BZ75" s="1322"/>
      <c r="CA75" s="1322"/>
      <c r="CB75" s="1322"/>
      <c r="CC75" s="1322"/>
      <c r="CD75" s="1322"/>
      <c r="CE75" s="1322"/>
      <c r="CF75" s="1322">
        <v>16.399999999999999</v>
      </c>
      <c r="CG75" s="1322"/>
      <c r="CH75" s="1322"/>
      <c r="CI75" s="1322"/>
      <c r="CJ75" s="1322"/>
      <c r="CK75" s="1322"/>
      <c r="CL75" s="1322"/>
      <c r="CM75" s="1322"/>
      <c r="CN75" s="1322">
        <v>17.2</v>
      </c>
      <c r="CO75" s="1322"/>
      <c r="CP75" s="1322"/>
      <c r="CQ75" s="1322"/>
      <c r="CR75" s="1322"/>
      <c r="CS75" s="1322"/>
      <c r="CT75" s="1322"/>
      <c r="CU75" s="1322"/>
      <c r="CV75" s="1322">
        <v>17.399999999999999</v>
      </c>
      <c r="CW75" s="1322"/>
      <c r="CX75" s="1322"/>
      <c r="CY75" s="1322"/>
      <c r="CZ75" s="1322"/>
      <c r="DA75" s="1322"/>
      <c r="DB75" s="1322"/>
      <c r="DC75" s="1322"/>
    </row>
    <row r="76" spans="2:107" x14ac:dyDescent="0.15">
      <c r="B76" s="395"/>
      <c r="G76" s="1328"/>
      <c r="H76" s="1328"/>
      <c r="I76" s="1317"/>
      <c r="J76" s="1317"/>
      <c r="K76" s="1323"/>
      <c r="L76" s="1323"/>
      <c r="M76" s="1323"/>
      <c r="N76" s="1323"/>
      <c r="AM76" s="404"/>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x14ac:dyDescent="0.15">
      <c r="B77" s="395"/>
      <c r="G77" s="1317"/>
      <c r="H77" s="1317"/>
      <c r="I77" s="1317"/>
      <c r="J77" s="1317"/>
      <c r="K77" s="1329"/>
      <c r="L77" s="1329"/>
      <c r="M77" s="1329"/>
      <c r="N77" s="1329"/>
      <c r="AN77" s="1321" t="s">
        <v>600</v>
      </c>
      <c r="AO77" s="1321"/>
      <c r="AP77" s="1321"/>
      <c r="AQ77" s="1321"/>
      <c r="AR77" s="1321"/>
      <c r="AS77" s="1321"/>
      <c r="AT77" s="1321"/>
      <c r="AU77" s="1321"/>
      <c r="AV77" s="1321"/>
      <c r="AW77" s="1321"/>
      <c r="AX77" s="1321"/>
      <c r="AY77" s="1321"/>
      <c r="AZ77" s="1321"/>
      <c r="BA77" s="1321"/>
      <c r="BB77" s="1324" t="s">
        <v>598</v>
      </c>
      <c r="BC77" s="1324"/>
      <c r="BD77" s="1324"/>
      <c r="BE77" s="1324"/>
      <c r="BF77" s="1324"/>
      <c r="BG77" s="1324"/>
      <c r="BH77" s="1324"/>
      <c r="BI77" s="1324"/>
      <c r="BJ77" s="1324"/>
      <c r="BK77" s="1324"/>
      <c r="BL77" s="1324"/>
      <c r="BM77" s="1324"/>
      <c r="BN77" s="1324"/>
      <c r="BO77" s="1324"/>
      <c r="BP77" s="1322">
        <v>58.5</v>
      </c>
      <c r="BQ77" s="1322"/>
      <c r="BR77" s="1322"/>
      <c r="BS77" s="1322"/>
      <c r="BT77" s="1322"/>
      <c r="BU77" s="1322"/>
      <c r="BV77" s="1322"/>
      <c r="BW77" s="1322"/>
      <c r="BX77" s="1322">
        <v>54.6</v>
      </c>
      <c r="BY77" s="1322"/>
      <c r="BZ77" s="1322"/>
      <c r="CA77" s="1322"/>
      <c r="CB77" s="1322"/>
      <c r="CC77" s="1322"/>
      <c r="CD77" s="1322"/>
      <c r="CE77" s="1322"/>
      <c r="CF77" s="1322">
        <v>53.2</v>
      </c>
      <c r="CG77" s="1322"/>
      <c r="CH77" s="1322"/>
      <c r="CI77" s="1322"/>
      <c r="CJ77" s="1322"/>
      <c r="CK77" s="1322"/>
      <c r="CL77" s="1322"/>
      <c r="CM77" s="1322"/>
      <c r="CN77" s="1322">
        <v>47.9</v>
      </c>
      <c r="CO77" s="1322"/>
      <c r="CP77" s="1322"/>
      <c r="CQ77" s="1322"/>
      <c r="CR77" s="1322"/>
      <c r="CS77" s="1322"/>
      <c r="CT77" s="1322"/>
      <c r="CU77" s="1322"/>
      <c r="CV77" s="1322">
        <v>49</v>
      </c>
      <c r="CW77" s="1322"/>
      <c r="CX77" s="1322"/>
      <c r="CY77" s="1322"/>
      <c r="CZ77" s="1322"/>
      <c r="DA77" s="1322"/>
      <c r="DB77" s="1322"/>
      <c r="DC77" s="1322"/>
    </row>
    <row r="78" spans="2:107" x14ac:dyDescent="0.15">
      <c r="B78" s="395"/>
      <c r="G78" s="1317"/>
      <c r="H78" s="1317"/>
      <c r="I78" s="1317"/>
      <c r="J78" s="1317"/>
      <c r="K78" s="1329"/>
      <c r="L78" s="1329"/>
      <c r="M78" s="1329"/>
      <c r="N78" s="1329"/>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x14ac:dyDescent="0.15">
      <c r="B79" s="395"/>
      <c r="G79" s="1317"/>
      <c r="H79" s="1317"/>
      <c r="I79" s="1327"/>
      <c r="J79" s="1327"/>
      <c r="K79" s="1330"/>
      <c r="L79" s="1330"/>
      <c r="M79" s="1330"/>
      <c r="N79" s="1330"/>
      <c r="AN79" s="1321"/>
      <c r="AO79" s="1321"/>
      <c r="AP79" s="1321"/>
      <c r="AQ79" s="1321"/>
      <c r="AR79" s="1321"/>
      <c r="AS79" s="1321"/>
      <c r="AT79" s="1321"/>
      <c r="AU79" s="1321"/>
      <c r="AV79" s="1321"/>
      <c r="AW79" s="1321"/>
      <c r="AX79" s="1321"/>
      <c r="AY79" s="1321"/>
      <c r="AZ79" s="1321"/>
      <c r="BA79" s="1321"/>
      <c r="BB79" s="1324" t="s">
        <v>603</v>
      </c>
      <c r="BC79" s="1324"/>
      <c r="BD79" s="1324"/>
      <c r="BE79" s="1324"/>
      <c r="BF79" s="1324"/>
      <c r="BG79" s="1324"/>
      <c r="BH79" s="1324"/>
      <c r="BI79" s="1324"/>
      <c r="BJ79" s="1324"/>
      <c r="BK79" s="1324"/>
      <c r="BL79" s="1324"/>
      <c r="BM79" s="1324"/>
      <c r="BN79" s="1324"/>
      <c r="BO79" s="1324"/>
      <c r="BP79" s="1322">
        <v>10.7</v>
      </c>
      <c r="BQ79" s="1322"/>
      <c r="BR79" s="1322"/>
      <c r="BS79" s="1322"/>
      <c r="BT79" s="1322"/>
      <c r="BU79" s="1322"/>
      <c r="BV79" s="1322"/>
      <c r="BW79" s="1322"/>
      <c r="BX79" s="1322">
        <v>10</v>
      </c>
      <c r="BY79" s="1322"/>
      <c r="BZ79" s="1322"/>
      <c r="CA79" s="1322"/>
      <c r="CB79" s="1322"/>
      <c r="CC79" s="1322"/>
      <c r="CD79" s="1322"/>
      <c r="CE79" s="1322"/>
      <c r="CF79" s="1322">
        <v>9.8000000000000007</v>
      </c>
      <c r="CG79" s="1322"/>
      <c r="CH79" s="1322"/>
      <c r="CI79" s="1322"/>
      <c r="CJ79" s="1322"/>
      <c r="CK79" s="1322"/>
      <c r="CL79" s="1322"/>
      <c r="CM79" s="1322"/>
      <c r="CN79" s="1322">
        <v>9.6</v>
      </c>
      <c r="CO79" s="1322"/>
      <c r="CP79" s="1322"/>
      <c r="CQ79" s="1322"/>
      <c r="CR79" s="1322"/>
      <c r="CS79" s="1322"/>
      <c r="CT79" s="1322"/>
      <c r="CU79" s="1322"/>
      <c r="CV79" s="1322">
        <v>9.5</v>
      </c>
      <c r="CW79" s="1322"/>
      <c r="CX79" s="1322"/>
      <c r="CY79" s="1322"/>
      <c r="CZ79" s="1322"/>
      <c r="DA79" s="1322"/>
      <c r="DB79" s="1322"/>
      <c r="DC79" s="1322"/>
    </row>
    <row r="80" spans="2:107" x14ac:dyDescent="0.15">
      <c r="B80" s="395"/>
      <c r="G80" s="1317"/>
      <c r="H80" s="1317"/>
      <c r="I80" s="1327"/>
      <c r="J80" s="1327"/>
      <c r="K80" s="1330"/>
      <c r="L80" s="1330"/>
      <c r="M80" s="1330"/>
      <c r="N80" s="1330"/>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nbvNzGCYVNdh/Ua2yGhPhTkC8S5+R/iuGt8PcSeejMSFfVDxKR91X17BAPDwPmaaTTwGFoOUPsBm8Du4ijTpQw==" saltValue="+h6KU8w2v9cTHiLcpXR05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82" zoomScale="70" zoomScaleNormal="70" zoomScaleSheetLayoutView="70" workbookViewId="0">
      <selection activeCell="AH112" sqref="AH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CmzDZSm0iPA4L6DXzQqtahZKj678e4Q0b0/ZhnjuZ037m4zolRgxv04wadmWHuZ6kebHm2Ll0TWr4C4dWveBYw==" saltValue="El1vgQf61yAI9JW3e0QR6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8" zoomScaleNormal="100" zoomScaleSheetLayoutView="55" workbookViewId="0">
      <selection activeCell="AD111" sqref="AD11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1kKW1Ab4W5HF5RGlpFWFzgcg78Cpwf24aSfEC0zdYjVpu9j9QVL8W+lwT0SX9Iqnr8KTHt9etZcqOjS//Tm89Q==" saltValue="Qe8LDBc+J7nt+zLf/SAV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547</v>
      </c>
      <c r="G2" s="157"/>
      <c r="H2" s="158"/>
    </row>
    <row r="3" spans="1:8" x14ac:dyDescent="0.15">
      <c r="A3" s="154" t="s">
        <v>540</v>
      </c>
      <c r="B3" s="159"/>
      <c r="C3" s="160"/>
      <c r="D3" s="161">
        <v>92060</v>
      </c>
      <c r="E3" s="162"/>
      <c r="F3" s="163">
        <v>85459</v>
      </c>
      <c r="G3" s="164"/>
      <c r="H3" s="165"/>
    </row>
    <row r="4" spans="1:8" x14ac:dyDescent="0.15">
      <c r="A4" s="166"/>
      <c r="B4" s="167"/>
      <c r="C4" s="168"/>
      <c r="D4" s="169">
        <v>54588</v>
      </c>
      <c r="E4" s="170"/>
      <c r="F4" s="171">
        <v>44378</v>
      </c>
      <c r="G4" s="172"/>
      <c r="H4" s="173"/>
    </row>
    <row r="5" spans="1:8" x14ac:dyDescent="0.15">
      <c r="A5" s="154" t="s">
        <v>542</v>
      </c>
      <c r="B5" s="159"/>
      <c r="C5" s="160"/>
      <c r="D5" s="161">
        <v>116859</v>
      </c>
      <c r="E5" s="162"/>
      <c r="F5" s="163">
        <v>83280</v>
      </c>
      <c r="G5" s="164"/>
      <c r="H5" s="165"/>
    </row>
    <row r="6" spans="1:8" x14ac:dyDescent="0.15">
      <c r="A6" s="166"/>
      <c r="B6" s="167"/>
      <c r="C6" s="168"/>
      <c r="D6" s="169">
        <v>37739</v>
      </c>
      <c r="E6" s="170"/>
      <c r="F6" s="171">
        <v>43123</v>
      </c>
      <c r="G6" s="172"/>
      <c r="H6" s="173"/>
    </row>
    <row r="7" spans="1:8" x14ac:dyDescent="0.15">
      <c r="A7" s="154" t="s">
        <v>543</v>
      </c>
      <c r="B7" s="159"/>
      <c r="C7" s="160"/>
      <c r="D7" s="161">
        <v>116002</v>
      </c>
      <c r="E7" s="162"/>
      <c r="F7" s="163">
        <v>88968</v>
      </c>
      <c r="G7" s="164"/>
      <c r="H7" s="165"/>
    </row>
    <row r="8" spans="1:8" x14ac:dyDescent="0.15">
      <c r="A8" s="166"/>
      <c r="B8" s="167"/>
      <c r="C8" s="168"/>
      <c r="D8" s="169">
        <v>48020</v>
      </c>
      <c r="E8" s="170"/>
      <c r="F8" s="171">
        <v>45482</v>
      </c>
      <c r="G8" s="172"/>
      <c r="H8" s="173"/>
    </row>
    <row r="9" spans="1:8" x14ac:dyDescent="0.15">
      <c r="A9" s="154" t="s">
        <v>544</v>
      </c>
      <c r="B9" s="159"/>
      <c r="C9" s="160"/>
      <c r="D9" s="161">
        <v>93493</v>
      </c>
      <c r="E9" s="162"/>
      <c r="F9" s="163">
        <v>85173</v>
      </c>
      <c r="G9" s="164"/>
      <c r="H9" s="165"/>
    </row>
    <row r="10" spans="1:8" x14ac:dyDescent="0.15">
      <c r="A10" s="166"/>
      <c r="B10" s="167"/>
      <c r="C10" s="168"/>
      <c r="D10" s="169">
        <v>45769</v>
      </c>
      <c r="E10" s="170"/>
      <c r="F10" s="171">
        <v>43913</v>
      </c>
      <c r="G10" s="172"/>
      <c r="H10" s="173"/>
    </row>
    <row r="11" spans="1:8" x14ac:dyDescent="0.15">
      <c r="A11" s="154" t="s">
        <v>545</v>
      </c>
      <c r="B11" s="159"/>
      <c r="C11" s="160"/>
      <c r="D11" s="161">
        <v>71724</v>
      </c>
      <c r="E11" s="162"/>
      <c r="F11" s="163">
        <v>94081</v>
      </c>
      <c r="G11" s="164"/>
      <c r="H11" s="165"/>
    </row>
    <row r="12" spans="1:8" x14ac:dyDescent="0.15">
      <c r="A12" s="166"/>
      <c r="B12" s="167"/>
      <c r="C12" s="174"/>
      <c r="D12" s="169">
        <v>41045</v>
      </c>
      <c r="E12" s="170"/>
      <c r="F12" s="171">
        <v>48949</v>
      </c>
      <c r="G12" s="172"/>
      <c r="H12" s="173"/>
    </row>
    <row r="13" spans="1:8" x14ac:dyDescent="0.15">
      <c r="A13" s="154"/>
      <c r="B13" s="159"/>
      <c r="C13" s="175"/>
      <c r="D13" s="176">
        <v>98028</v>
      </c>
      <c r="E13" s="177"/>
      <c r="F13" s="178">
        <v>87392</v>
      </c>
      <c r="G13" s="179"/>
      <c r="H13" s="165"/>
    </row>
    <row r="14" spans="1:8" x14ac:dyDescent="0.15">
      <c r="A14" s="166"/>
      <c r="B14" s="167"/>
      <c r="C14" s="168"/>
      <c r="D14" s="169">
        <v>45432</v>
      </c>
      <c r="E14" s="170"/>
      <c r="F14" s="171">
        <v>45169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0.71</v>
      </c>
      <c r="C19" s="180">
        <f>ROUND(VALUE(SUBSTITUTE(実質収支比率等に係る経年分析!G$48,"▲","-")),2)</f>
        <v>0.89</v>
      </c>
      <c r="D19" s="180">
        <f>ROUND(VALUE(SUBSTITUTE(実質収支比率等に係る経年分析!H$48,"▲","-")),2)</f>
        <v>1.03</v>
      </c>
      <c r="E19" s="180">
        <f>ROUND(VALUE(SUBSTITUTE(実質収支比率等に係る経年分析!I$48,"▲","-")),2)</f>
        <v>0.77</v>
      </c>
      <c r="F19" s="180">
        <f>ROUND(VALUE(SUBSTITUTE(実質収支比率等に係る経年分析!J$48,"▲","-")),2)</f>
        <v>1.18</v>
      </c>
    </row>
    <row r="20" spans="1:11" x14ac:dyDescent="0.15">
      <c r="A20" s="180" t="s">
        <v>54</v>
      </c>
      <c r="B20" s="180">
        <f>ROUND(VALUE(SUBSTITUTE(実質収支比率等に係る経年分析!F$47,"▲","-")),2)</f>
        <v>5.66</v>
      </c>
      <c r="C20" s="180">
        <f>ROUND(VALUE(SUBSTITUTE(実質収支比率等に係る経年分析!G$47,"▲","-")),2)</f>
        <v>5.23</v>
      </c>
      <c r="D20" s="180">
        <f>ROUND(VALUE(SUBSTITUTE(実質収支比率等に係る経年分析!H$47,"▲","-")),2)</f>
        <v>3.15</v>
      </c>
      <c r="E20" s="180">
        <f>ROUND(VALUE(SUBSTITUTE(実質収支比率等に係る経年分析!I$47,"▲","-")),2)</f>
        <v>2.48</v>
      </c>
      <c r="F20" s="180">
        <f>ROUND(VALUE(SUBSTITUTE(実質収支比率等に係る経年分析!J$47,"▲","-")),2)</f>
        <v>3.38</v>
      </c>
    </row>
    <row r="21" spans="1:11" x14ac:dyDescent="0.15">
      <c r="A21" s="180" t="s">
        <v>55</v>
      </c>
      <c r="B21" s="180">
        <f>IF(ISNUMBER(VALUE(SUBSTITUTE(実質収支比率等に係る経年分析!F$49,"▲","-"))),ROUND(VALUE(SUBSTITUTE(実質収支比率等に係る経年分析!F$49,"▲","-")),2),NA())</f>
        <v>0.12</v>
      </c>
      <c r="C21" s="180">
        <f>IF(ISNUMBER(VALUE(SUBSTITUTE(実質収支比率等に係る経年分析!G$49,"▲","-"))),ROUND(VALUE(SUBSTITUTE(実質収支比率等に係る経年分析!G$49,"▲","-")),2),NA())</f>
        <v>-0.59</v>
      </c>
      <c r="D21" s="180">
        <f>IF(ISNUMBER(VALUE(SUBSTITUTE(実質収支比率等に係る経年分析!H$49,"▲","-"))),ROUND(VALUE(SUBSTITUTE(実質収支比率等に係る経年分析!H$49,"▲","-")),2),NA())</f>
        <v>-2.0099999999999998</v>
      </c>
      <c r="E21" s="180">
        <f>IF(ISNUMBER(VALUE(SUBSTITUTE(実質収支比率等に係る経年分析!I$49,"▲","-"))),ROUND(VALUE(SUBSTITUTE(実質収支比率等に係る経年分析!I$49,"▲","-")),2),NA())</f>
        <v>-0.94</v>
      </c>
      <c r="F21" s="180">
        <f>IF(ISNUMBER(VALUE(SUBSTITUTE(実質収支比率等に係る経年分析!J$49,"▲","-"))),ROUND(VALUE(SUBSTITUTE(実質収支比率等に係る経年分析!J$49,"▲","-")),2),NA())</f>
        <v>1.27</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公共下水道特別会計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0.33</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0.28000000000000003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0.35</v>
      </c>
    </row>
    <row r="32" spans="1:11" x14ac:dyDescent="0.15">
      <c r="A32" s="181" t="str">
        <f>IF(連結実質赤字比率に係る赤字・黒字の構成分析!C$38="",NA(),連結実質赤字比率に係る赤字・黒字の構成分析!C$38)</f>
        <v>市有財産整備特別会計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0.28000000000000003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0.28000000000000003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0.48</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0.56000000000000005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0.56999999999999995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0.69</v>
      </c>
    </row>
    <row r="34" spans="1:16" x14ac:dyDescent="0.15">
      <c r="A34" s="181" t="str">
        <f>IF(連結実質赤字比率に係る赤字・黒字の構成分析!C$36="",NA(),連結実質赤字比率に係る赤字・黒字の構成分析!C$36)</f>
        <v>網走港整備特別会計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2.5299999999999998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2.81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3.53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4.3600000000000003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4.76</v>
      </c>
    </row>
    <row r="36" spans="1:16" x14ac:dyDescent="0.15">
      <c r="A36" s="181" t="str">
        <f>IF(連結実質赤字比率に係る赤字・黒字の構成分析!C$34="",NA(),連結実質赤字比率に係る赤字・黒字の構成分析!C$34)</f>
        <v>能取漁港整備特別会計</v>
      </c>
      <c r="B36" s="181">
        <f>IF(ROUND(VALUE(SUBSTITUTE(連結実質赤字比率に係る赤字・黒字の構成分析!F$34,"▲", "-")), 2) &lt; 0, ABS(ROUND(VALUE(SUBSTITUTE(連結実質赤字比率に係る赤字・黒字の構成分析!F$34,"▲", "-")), 2)), NA())</f>
        <v>0.69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0.65</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0.3</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0.28999999999999998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0.19</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3301</v>
      </c>
      <c r="E42" s="182"/>
      <c r="F42" s="182"/>
      <c r="G42" s="182">
        <f>'実質公債費比率（分子）の構造'!L$52</f>
        <v>2979</v>
      </c>
      <c r="H42" s="182"/>
      <c r="I42" s="182"/>
      <c r="J42" s="182">
        <f>'実質公債費比率（分子）の構造'!M$52</f>
        <v>2723</v>
      </c>
      <c r="K42" s="182"/>
      <c r="L42" s="182"/>
      <c r="M42" s="182">
        <f>'実質公債費比率（分子）の構造'!N$52</f>
        <v>2625</v>
      </c>
      <c r="N42" s="182"/>
      <c r="O42" s="182"/>
      <c r="P42" s="182">
        <f>'実質公債費比率（分子）の構造'!O$52</f>
        <v>2655</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284</v>
      </c>
      <c r="C44" s="182"/>
      <c r="D44" s="182"/>
      <c r="E44" s="182">
        <f>'実質公債費比率（分子）の構造'!L$50</f>
        <v>281</v>
      </c>
      <c r="F44" s="182"/>
      <c r="G44" s="182"/>
      <c r="H44" s="182">
        <f>'実質公債費比率（分子）の構造'!M$50</f>
        <v>240</v>
      </c>
      <c r="I44" s="182"/>
      <c r="J44" s="182"/>
      <c r="K44" s="182">
        <f>'実質公債費比率（分子）の構造'!N$50</f>
        <v>238</v>
      </c>
      <c r="L44" s="182"/>
      <c r="M44" s="182"/>
      <c r="N44" s="182">
        <f>'実質公債費比率（分子）の構造'!O$50</f>
        <v>238</v>
      </c>
      <c r="O44" s="182"/>
      <c r="P44" s="182"/>
    </row>
    <row r="45" spans="1:16" x14ac:dyDescent="0.15">
      <c r="A45" s="182" t="s">
        <v>65</v>
      </c>
      <c r="B45" s="182">
        <f>'実質公債費比率（分子）の構造'!K$49</f>
        <v>61</v>
      </c>
      <c r="C45" s="182"/>
      <c r="D45" s="182"/>
      <c r="E45" s="182">
        <f>'実質公債費比率（分子）の構造'!L$49</f>
        <v>62</v>
      </c>
      <c r="F45" s="182"/>
      <c r="G45" s="182"/>
      <c r="H45" s="182">
        <f>'実質公債費比率（分子）の構造'!M$49</f>
        <v>83</v>
      </c>
      <c r="I45" s="182"/>
      <c r="J45" s="182"/>
      <c r="K45" s="182">
        <f>'実質公債費比率（分子）の構造'!N$49</f>
        <v>78</v>
      </c>
      <c r="L45" s="182"/>
      <c r="M45" s="182"/>
      <c r="N45" s="182">
        <f>'実質公債費比率（分子）の構造'!O$49</f>
        <v>80</v>
      </c>
      <c r="O45" s="182"/>
      <c r="P45" s="182"/>
    </row>
    <row r="46" spans="1:16" x14ac:dyDescent="0.15">
      <c r="A46" s="182" t="s">
        <v>66</v>
      </c>
      <c r="B46" s="182">
        <f>'実質公債費比率（分子）の構造'!K$48</f>
        <v>567</v>
      </c>
      <c r="C46" s="182"/>
      <c r="D46" s="182"/>
      <c r="E46" s="182">
        <f>'実質公債費比率（分子）の構造'!L$48</f>
        <v>528</v>
      </c>
      <c r="F46" s="182"/>
      <c r="G46" s="182"/>
      <c r="H46" s="182">
        <f>'実質公債費比率（分子）の構造'!M$48</f>
        <v>495</v>
      </c>
      <c r="I46" s="182"/>
      <c r="J46" s="182"/>
      <c r="K46" s="182">
        <f>'実質公債費比率（分子）の構造'!N$48</f>
        <v>463</v>
      </c>
      <c r="L46" s="182"/>
      <c r="M46" s="182"/>
      <c r="N46" s="182">
        <f>'実質公債費比率（分子）の構造'!O$48</f>
        <v>435</v>
      </c>
      <c r="O46" s="182"/>
      <c r="P46" s="182"/>
    </row>
    <row r="47" spans="1:16" x14ac:dyDescent="0.15">
      <c r="A47" s="182" t="s">
        <v>67</v>
      </c>
      <c r="B47" s="182">
        <f>'実質公債費比率（分子）の構造'!K$47</f>
        <v>3</v>
      </c>
      <c r="C47" s="182"/>
      <c r="D47" s="182"/>
      <c r="E47" s="182">
        <f>'実質公債費比率（分子）の構造'!L$47</f>
        <v>3</v>
      </c>
      <c r="F47" s="182"/>
      <c r="G47" s="182"/>
      <c r="H47" s="182">
        <f>'実質公債費比率（分子）の構造'!M$47</f>
        <v>3</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3907</v>
      </c>
      <c r="C49" s="182"/>
      <c r="D49" s="182"/>
      <c r="E49" s="182">
        <f>'実質公債費比率（分子）の構造'!L$45</f>
        <v>3714</v>
      </c>
      <c r="F49" s="182"/>
      <c r="G49" s="182"/>
      <c r="H49" s="182">
        <f>'実質公債費比率（分子）の構造'!M$45</f>
        <v>3559</v>
      </c>
      <c r="I49" s="182"/>
      <c r="J49" s="182"/>
      <c r="K49" s="182">
        <f>'実質公債費比率（分子）の構造'!N$45</f>
        <v>3583</v>
      </c>
      <c r="L49" s="182"/>
      <c r="M49" s="182"/>
      <c r="N49" s="182">
        <f>'実質公債費比率（分子）の構造'!O$45</f>
        <v>3572</v>
      </c>
      <c r="O49" s="182"/>
      <c r="P49" s="182"/>
    </row>
    <row r="50" spans="1:16" x14ac:dyDescent="0.15">
      <c r="A50" s="182" t="s">
        <v>70</v>
      </c>
      <c r="B50" s="182" t="e">
        <f>NA()</f>
        <v>#N/A</v>
      </c>
      <c r="C50" s="182">
        <f>IF(ISNUMBER('実質公債費比率（分子）の構造'!K$53),'実質公債費比率（分子）の構造'!K$53,NA())</f>
        <v>1521</v>
      </c>
      <c r="D50" s="182" t="e">
        <f>NA()</f>
        <v>#N/A</v>
      </c>
      <c r="E50" s="182" t="e">
        <f>NA()</f>
        <v>#N/A</v>
      </c>
      <c r="F50" s="182">
        <f>IF(ISNUMBER('実質公債費比率（分子）の構造'!L$53),'実質公債費比率（分子）の構造'!L$53,NA())</f>
        <v>1609</v>
      </c>
      <c r="G50" s="182" t="e">
        <f>NA()</f>
        <v>#N/A</v>
      </c>
      <c r="H50" s="182" t="e">
        <f>NA()</f>
        <v>#N/A</v>
      </c>
      <c r="I50" s="182">
        <f>IF(ISNUMBER('実質公債費比率（分子）の構造'!M$53),'実質公債費比率（分子）の構造'!M$53,NA())</f>
        <v>1657</v>
      </c>
      <c r="J50" s="182" t="e">
        <f>NA()</f>
        <v>#N/A</v>
      </c>
      <c r="K50" s="182" t="e">
        <f>NA()</f>
        <v>#N/A</v>
      </c>
      <c r="L50" s="182">
        <f>IF(ISNUMBER('実質公債費比率（分子）の構造'!N$53),'実質公債費比率（分子）の構造'!N$53,NA())</f>
        <v>1737</v>
      </c>
      <c r="M50" s="182" t="e">
        <f>NA()</f>
        <v>#N/A</v>
      </c>
      <c r="N50" s="182" t="e">
        <f>NA()</f>
        <v>#N/A</v>
      </c>
      <c r="O50" s="182">
        <f>IF(ISNUMBER('実質公債費比率（分子）の構造'!O$53),'実質公債費比率（分子）の構造'!O$53,NA())</f>
        <v>1670</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21351</v>
      </c>
      <c r="E56" s="181"/>
      <c r="F56" s="181"/>
      <c r="G56" s="181">
        <f>'将来負担比率（分子）の構造'!J$52</f>
        <v>20595</v>
      </c>
      <c r="H56" s="181"/>
      <c r="I56" s="181"/>
      <c r="J56" s="181">
        <f>'将来負担比率（分子）の構造'!K$52</f>
        <v>19920</v>
      </c>
      <c r="K56" s="181"/>
      <c r="L56" s="181"/>
      <c r="M56" s="181">
        <f>'将来負担比率（分子）の構造'!L$52</f>
        <v>19240</v>
      </c>
      <c r="N56" s="181"/>
      <c r="O56" s="181"/>
      <c r="P56" s="181">
        <f>'将来負担比率（分子）の構造'!M$52</f>
        <v>20322</v>
      </c>
    </row>
    <row r="57" spans="1:16" x14ac:dyDescent="0.15">
      <c r="A57" s="181" t="s">
        <v>41</v>
      </c>
      <c r="B57" s="181"/>
      <c r="C57" s="181"/>
      <c r="D57" s="181">
        <f>'将来負担比率（分子）の構造'!I$51</f>
        <v>4919</v>
      </c>
      <c r="E57" s="181"/>
      <c r="F57" s="181"/>
      <c r="G57" s="181">
        <f>'将来負担比率（分子）の構造'!J$51</f>
        <v>4820</v>
      </c>
      <c r="H57" s="181"/>
      <c r="I57" s="181"/>
      <c r="J57" s="181">
        <f>'将来負担比率（分子）の構造'!K$51</f>
        <v>5013</v>
      </c>
      <c r="K57" s="181"/>
      <c r="L57" s="181"/>
      <c r="M57" s="181">
        <f>'将来負担比率（分子）の構造'!L$51</f>
        <v>5474</v>
      </c>
      <c r="N57" s="181"/>
      <c r="O57" s="181"/>
      <c r="P57" s="181">
        <f>'将来負担比率（分子）の構造'!M$51</f>
        <v>5238</v>
      </c>
    </row>
    <row r="58" spans="1:16" x14ac:dyDescent="0.15">
      <c r="A58" s="181" t="s">
        <v>40</v>
      </c>
      <c r="B58" s="181"/>
      <c r="C58" s="181"/>
      <c r="D58" s="181">
        <f>'将来負担比率（分子）の構造'!I$50</f>
        <v>3617</v>
      </c>
      <c r="E58" s="181"/>
      <c r="F58" s="181"/>
      <c r="G58" s="181">
        <f>'将来負担比率（分子）の構造'!J$50</f>
        <v>3642</v>
      </c>
      <c r="H58" s="181"/>
      <c r="I58" s="181"/>
      <c r="J58" s="181">
        <f>'将来負担比率（分子）の構造'!K$50</f>
        <v>3718</v>
      </c>
      <c r="K58" s="181"/>
      <c r="L58" s="181"/>
      <c r="M58" s="181">
        <f>'将来負担比率（分子）の構造'!L$50</f>
        <v>3730</v>
      </c>
      <c r="N58" s="181"/>
      <c r="O58" s="181"/>
      <c r="P58" s="181">
        <f>'将来負担比率（分子）の構造'!M$50</f>
        <v>3905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2410</v>
      </c>
      <c r="C62" s="181"/>
      <c r="D62" s="181"/>
      <c r="E62" s="181">
        <f>'将来負担比率（分子）の構造'!J$45</f>
        <v>2420</v>
      </c>
      <c r="F62" s="181"/>
      <c r="G62" s="181"/>
      <c r="H62" s="181">
        <f>'将来負担比率（分子）の構造'!K$45</f>
        <v>2446</v>
      </c>
      <c r="I62" s="181"/>
      <c r="J62" s="181"/>
      <c r="K62" s="181">
        <f>'将来負担比率（分子）の構造'!L$45</f>
        <v>2285</v>
      </c>
      <c r="L62" s="181"/>
      <c r="M62" s="181"/>
      <c r="N62" s="181">
        <f>'将来負担比率（分子）の構造'!M$45</f>
        <v>2274</v>
      </c>
      <c r="O62" s="181"/>
      <c r="P62" s="181"/>
    </row>
    <row r="63" spans="1:16" x14ac:dyDescent="0.15">
      <c r="A63" s="181" t="s">
        <v>33</v>
      </c>
      <c r="B63" s="181">
        <f>'将来負担比率（分子）の構造'!I$44</f>
        <v>824</v>
      </c>
      <c r="C63" s="181"/>
      <c r="D63" s="181"/>
      <c r="E63" s="181">
        <f>'将来負担比率（分子）の構造'!J$44</f>
        <v>896</v>
      </c>
      <c r="F63" s="181"/>
      <c r="G63" s="181"/>
      <c r="H63" s="181">
        <f>'将来負担比率（分子）の構造'!K$44</f>
        <v>856</v>
      </c>
      <c r="I63" s="181"/>
      <c r="J63" s="181"/>
      <c r="K63" s="181">
        <f>'将来負担比率（分子）の構造'!L$44</f>
        <v>928</v>
      </c>
      <c r="L63" s="181"/>
      <c r="M63" s="181"/>
      <c r="N63" s="181">
        <f>'将来負担比率（分子）の構造'!M$44</f>
        <v>918</v>
      </c>
      <c r="O63" s="181"/>
      <c r="P63" s="181"/>
    </row>
    <row r="64" spans="1:16" x14ac:dyDescent="0.15">
      <c r="A64" s="181" t="s">
        <v>32</v>
      </c>
      <c r="B64" s="181">
        <f>'将来負担比率（分子）の構造'!I$43</f>
        <v>5017</v>
      </c>
      <c r="C64" s="181"/>
      <c r="D64" s="181"/>
      <c r="E64" s="181">
        <f>'将来負担比率（分子）の構造'!J$43</f>
        <v>4690</v>
      </c>
      <c r="F64" s="181"/>
      <c r="G64" s="181"/>
      <c r="H64" s="181">
        <f>'将来負担比率（分子）の構造'!K$43</f>
        <v>4515</v>
      </c>
      <c r="I64" s="181"/>
      <c r="J64" s="181"/>
      <c r="K64" s="181">
        <f>'将来負担比率（分子）の構造'!L$43</f>
        <v>4351</v>
      </c>
      <c r="L64" s="181"/>
      <c r="M64" s="181"/>
      <c r="N64" s="181">
        <f>'将来負担比率（分子）の構造'!M$43</f>
        <v>4061</v>
      </c>
      <c r="O64" s="181"/>
      <c r="P64" s="181"/>
    </row>
    <row r="65" spans="1:16" x14ac:dyDescent="0.15">
      <c r="A65" s="181" t="s">
        <v>31</v>
      </c>
      <c r="B65" s="181">
        <f>'将来負担比率（分子）の構造'!I$42</f>
        <v>2857</v>
      </c>
      <c r="C65" s="181"/>
      <c r="D65" s="181"/>
      <c r="E65" s="181">
        <f>'将来負担比率（分子）の構造'!J$42</f>
        <v>3214</v>
      </c>
      <c r="F65" s="181"/>
      <c r="G65" s="181"/>
      <c r="H65" s="181">
        <f>'将来負担比率（分子）の構造'!K$42</f>
        <v>2969</v>
      </c>
      <c r="I65" s="181"/>
      <c r="J65" s="181"/>
      <c r="K65" s="181">
        <f>'将来負担比率（分子）の構造'!L$42</f>
        <v>2723</v>
      </c>
      <c r="L65" s="181"/>
      <c r="M65" s="181"/>
      <c r="N65" s="181">
        <f>'将来負担比率（分子）の構造'!M$42</f>
        <v>2476</v>
      </c>
      <c r="O65" s="181"/>
      <c r="P65" s="181"/>
    </row>
    <row r="66" spans="1:16" x14ac:dyDescent="0.15">
      <c r="A66" s="181" t="s">
        <v>30</v>
      </c>
      <c r="B66" s="181">
        <f>'将来負担比率（分子）の構造'!I$41</f>
        <v>34408</v>
      </c>
      <c r="C66" s="181"/>
      <c r="D66" s="181"/>
      <c r="E66" s="181">
        <f>'将来負担比率（分子）の構造'!J$41</f>
        <v>34305</v>
      </c>
      <c r="F66" s="181"/>
      <c r="G66" s="181"/>
      <c r="H66" s="181">
        <f>'将来負担比率（分子）の構造'!K$41</f>
        <v>33741</v>
      </c>
      <c r="I66" s="181"/>
      <c r="J66" s="181"/>
      <c r="K66" s="181">
        <f>'将来負担比率（分子）の構造'!L$41</f>
        <v>33255</v>
      </c>
      <c r="L66" s="181"/>
      <c r="M66" s="181"/>
      <c r="N66" s="181">
        <f>'将来負担比率（分子）の構造'!M$41</f>
        <v>31752</v>
      </c>
      <c r="O66" s="181"/>
      <c r="P66" s="181"/>
    </row>
    <row r="67" spans="1:16" x14ac:dyDescent="0.15">
      <c r="A67" s="181" t="s">
        <v>74</v>
      </c>
      <c r="B67" s="181" t="e">
        <f>NA()</f>
        <v>#N/A</v>
      </c>
      <c r="C67" s="181">
        <f>IF(ISNUMBER('将来負担比率（分子）の構造'!I$53), IF('将来負担比率（分子）の構造'!I$53 &lt; 0, 0, '将来負担比率（分子）の構造'!I$53), NA())</f>
        <v>15629</v>
      </c>
      <c r="D67" s="181" t="e">
        <f>NA()</f>
        <v>#N/A</v>
      </c>
      <c r="E67" s="181" t="e">
        <f>NA()</f>
        <v>#N/A</v>
      </c>
      <c r="F67" s="181">
        <f>IF(ISNUMBER('将来負担比率（分子）の構造'!J$53), IF('将来負担比率（分子）の構造'!J$53 &lt; 0, 0, '将来負担比率（分子）の構造'!J$53), NA())</f>
        <v>16468</v>
      </c>
      <c r="G67" s="181" t="e">
        <f>NA()</f>
        <v>#N/A</v>
      </c>
      <c r="H67" s="181" t="e">
        <f>NA()</f>
        <v>#N/A</v>
      </c>
      <c r="I67" s="181">
        <f>IF(ISNUMBER('将来負担比率（分子）の構造'!K$53), IF('将来負担比率（分子）の構造'!K$53 &lt; 0, 0, '将来負担比率（分子）の構造'!K$53), NA())</f>
        <v>15875</v>
      </c>
      <c r="J67" s="181" t="e">
        <f>NA()</f>
        <v>#N/A</v>
      </c>
      <c r="K67" s="181" t="e">
        <f>NA()</f>
        <v>#N/A</v>
      </c>
      <c r="L67" s="181">
        <f>IF(ISNUMBER('将来負担比率（分子）の構造'!L$53), IF('将来負担比率（分子）の構造'!L$53 &lt; 0, 0, '将来負担比率（分子）の構造'!L$53), NA())</f>
        <v>15097</v>
      </c>
      <c r="M67" s="181" t="e">
        <f>NA()</f>
        <v>#N/A</v>
      </c>
      <c r="N67" s="181" t="e">
        <f>NA()</f>
        <v>#N/A</v>
      </c>
      <c r="O67" s="181">
        <f>IF(ISNUMBER('将来負担比率（分子）の構造'!M$53), IF('将来負担比率（分子）の構造'!M$53 &lt; 0, 0, '将来負担比率（分子）の構造'!M$53), NA())</f>
        <v>12017</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373</v>
      </c>
      <c r="C72" s="185">
        <f>基金残高に係る経年分析!G55</f>
        <v>293</v>
      </c>
      <c r="D72" s="185">
        <f>基金残高に係る経年分析!H55</f>
        <v>395</v>
      </c>
    </row>
    <row r="73" spans="1:16" x14ac:dyDescent="0.15">
      <c r="A73" s="184" t="s">
        <v>77</v>
      </c>
      <c r="B73" s="185">
        <f>基金残高に係る経年分析!F56</f>
        <v>1292</v>
      </c>
      <c r="C73" s="185">
        <f>基金残高に係る経年分析!G56</f>
        <v>972</v>
      </c>
      <c r="D73" s="185">
        <f>基金残高に係る経年分析!H56</f>
        <v>572</v>
      </c>
    </row>
    <row r="74" spans="1:16" x14ac:dyDescent="0.15">
      <c r="A74" s="184" t="s">
        <v>78</v>
      </c>
      <c r="B74" s="185">
        <f>基金残高に係る経年分析!F57</f>
        <v>1652</v>
      </c>
      <c r="C74" s="185">
        <f>基金残高に係る経年分析!G57</f>
        <v>2138</v>
      </c>
      <c r="D74" s="185">
        <f>基金残高に係る経年分析!H57</f>
        <v>2507</v>
      </c>
    </row>
  </sheetData>
  <sheetProtection algorithmName="SHA-512" hashValue="SWcYfiKovOtfRhhjLQn5Oc35tsemTVwjcyJBN/EzIwRGDAd9Gh3wTmrdaRNLCBeRKutuol/+u3euoiNqAiItGw==" saltValue="9VUuAFZBJbpsWpeKMBIx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2021-09-22T00:44:17Z</cp:lastPrinted>
  <dcterms:created xsi:type="dcterms:W3CDTF">2021-02-05T00:32:34Z</dcterms:created>
  <dcterms:modified xsi:type="dcterms:W3CDTF">2021-09-22T00:49:12Z</dcterms:modified>
  <cp:category/>
</cp:coreProperties>
</file>