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１５１：財政比較分析表（財政状況資料集）\R２年度決算\05：HP公表（2回目）\"/>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U88" i="12"/>
  <c r="AP88" i="12"/>
  <c r="AF88" i="12"/>
  <c r="AU63" i="12"/>
  <c r="AP63" i="12"/>
  <c r="AP23" i="12"/>
  <c r="AA23" i="12"/>
  <c r="V23" i="12"/>
  <c r="Q23" i="12"/>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W36" i="10"/>
  <c r="BE36" i="10"/>
  <c r="AM36" i="10"/>
  <c r="U36" i="10"/>
  <c r="C36" i="10"/>
  <c r="BE35" i="10"/>
  <c r="AM35" i="10"/>
  <c r="U35" i="10"/>
  <c r="C35" i="10"/>
  <c r="BW34" i="10"/>
  <c r="BE34" i="10"/>
  <c r="AM34" i="10"/>
  <c r="U34" i="10"/>
  <c r="C34" i="10"/>
  <c r="BW35" i="10" l="1"/>
  <c r="CO34" i="10" s="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<sst xmlns="http://schemas.openxmlformats.org/spreadsheetml/2006/main" count="1099" uniqueCount="623">
  <si>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</si>
  <si>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</si>
  <si>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</si>
  <si>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</si>
  <si>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</si>
  <si>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</si>
  <si>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</si>
  <si>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</si>
  <si>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</si>
  <si>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</si>
  <si>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</si>
  <si>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</si>
  <si>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</si>
  <si>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</si>
  <si>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</si>
  <si>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</si>
  <si>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</si>
  <si>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</si>
  <si>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</si>
  <si>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</si>
  <si>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</si>
  <si>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</si>
  <si>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</si>
  <si>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</si>
  <si>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</si>
  <si>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</si>
  <si>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</si>
  <si>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</si>
  <si>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</si>
  <si>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</si>
  <si>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</si>
  <si>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</si>
  <si>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</si>
  <si>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</si>
  <si>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</si>
  <si>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</si>
  <si>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</si>
  <si>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</si>
  <si>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</si>
  <si>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</si>
  <si>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</si>
  <si>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</si>
  <si>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</si>
  <si>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</si>
  <si>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</si>
  <si>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</si>
  <si>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</si>
  <si>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</si>
  <si>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</si>
  <si>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</si>
  <si>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</si>
  <si>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</si>
  <si>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</si>
  <si>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</si>
  <si>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</si>
  <si>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</si>
  <si>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</si>
  <si>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</si>
  <si>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</si>
  <si>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</si>
  <si>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</si>
  <si>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</si>
  <si>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</si>
  <si>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</si>
  <si>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</si>
  <si>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</si>
  <si>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</si>
  <si>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</si>
  <si>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</si>
  <si>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</si>
  <si>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</si>
  <si>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</si>
  <si>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</si>
  <si>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</si>
  <si>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</si>
  <si>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</si>
  <si>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</si>
  <si>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</si>
  <si>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</si>
  <si>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</si>
  <si>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</si>
  <si>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</si>
  <si>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</si>
  <si>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</si>
  <si>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</si>
  <si>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</si>
  <si>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</si>
  <si>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</si>
  <si>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</si>
  <si>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</si>
  <si>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</si>
  <si>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</si>
  <si>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</si>
  <si>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</si>
  <si>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</si>
  <si>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</si>
  <si>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</si>
  <si>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</si>
  <si>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網走市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</si>
  <si>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</si>
  <si>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</si>
  <si>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</si>
  <si>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</si>
  <si>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</si>
  <si>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</si>
  <si>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</si>
  <si>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</si>
  <si>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</si>
  <si>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</si>
  <si>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</si>
  <si>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</si>
  <si>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</si>
  <si>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</si>
  <si>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</si>
  <si>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</si>
  <si>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</si>
  <si>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</si>
  <si>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</si>
  <si>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</si>
  <si>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</si>
  <si>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</si>
  <si>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</si>
  <si>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</si>
  <si>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</si>
  <si>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</si>
  <si>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</si>
  <si>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</si>
  <si>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</si>
  <si>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</si>
  <si>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</si>
  <si>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</si>
  <si>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</si>
  <si>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</si>
  <si>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</si>
  <si>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</si>
  <si>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</si>
  <si>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</si>
  <si>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</si>
  <si>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</si>
  <si>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</si>
  <si>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</si>
  <si>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</si>
  <si>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</si>
  <si>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</si>
  <si>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</si>
  <si>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</si>
  <si>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</si>
  <si>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</si>
  <si>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</si>
  <si>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</si>
  <si>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能取漁港整備特別会計</t>
    <phoneticPr fontId="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</si>
  <si>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</si>
  <si>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</si>
  <si>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</si>
  <si>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</si>
  <si>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</si>
  <si>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</si>
  <si>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</si>
  <si>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</si>
  <si>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</si>
  <si>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</si>
  <si>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</si>
  <si>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</si>
  <si>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</si>
  <si>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</si>
  <si>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</si>
  <si>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</si>
  <si>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</si>
  <si>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</si>
  <si>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</si>
  <si>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</si>
  <si>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</si>
  <si>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</si>
  <si>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</si>
  <si>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</si>
  <si>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</si>
  <si>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</si>
  <si>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</si>
  <si>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</si>
  <si>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</si>
  <si>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</si>
  <si>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</si>
  <si>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</si>
  <si>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</si>
  <si>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</si>
  <si>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</si>
  <si>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</si>
  <si>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</si>
  <si>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</si>
  <si>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</si>
  <si>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</si>
  <si>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</si>
  <si>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</si>
  <si>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</si>
  <si>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</si>
  <si>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</si>
  <si>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</si>
  <si>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</si>
  <si>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</si>
  <si>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</si>
  <si>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</si>
  <si>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</si>
  <si>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</si>
  <si>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</si>
  <si>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</si>
  <si>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</si>
  <si>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</si>
  <si>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</si>
  <si>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</si>
  <si>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</si>
  <si>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</si>
  <si>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</si>
  <si>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</si>
  <si>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</si>
  <si>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北海道網走市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</si>
  <si>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</si>
  <si>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</si>
  <si>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</si>
  <si>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</si>
  <si>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</si>
  <si>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</si>
  <si>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</si>
  <si>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</si>
  <si>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</si>
  <si>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</si>
  <si>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</si>
  <si>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</si>
  <si>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</si>
  <si>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</si>
  <si>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</si>
  <si>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</si>
  <si>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</si>
  <si>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</si>
  <si>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</si>
  <si>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</si>
  <si>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</si>
  <si>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</si>
  <si>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</si>
  <si>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</si>
  <si>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</si>
  <si>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</si>
  <si>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</si>
  <si>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</si>
  <si>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</si>
  <si>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</si>
  <si>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</si>
  <si>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</si>
  <si>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</si>
  <si>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</si>
  <si>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</si>
  <si>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</si>
  <si>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</si>
  <si>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</si>
  <si>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</si>
  <si>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</si>
  <si>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</si>
  <si>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</si>
  <si>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</si>
  <si>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</si>
  <si>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</si>
  <si>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</si>
  <si>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</si>
  <si>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</si>
  <si>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</si>
  <si>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</si>
  <si>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</si>
  <si>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</si>
  <si>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</si>
  <si>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</si>
  <si>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</si>
  <si>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</si>
  <si>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</si>
  <si>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</si>
  <si>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</si>
  <si>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</si>
  <si>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</si>
  <si>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</si>
  <si>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</si>
  <si>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</si>
  <si>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</si>
  <si>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</si>
  <si>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</si>
  <si>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</si>
  <si>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</si>
  <si>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</si>
  <si>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</si>
  <si>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</si>
  <si>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</si>
  <si>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</si>
  <si>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</si>
  <si>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</si>
  <si>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</si>
  <si>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</si>
  <si>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</si>
  <si>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</si>
  <si>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</si>
  <si>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</si>
  <si>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</si>
  <si>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</si>
  <si>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</si>
  <si>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</si>
  <si>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</si>
  <si>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</si>
  <si>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</si>
  <si>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</si>
  <si>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</si>
  <si>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</si>
  <si>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</si>
  <si>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</si>
  <si>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</si>
  <si>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</si>
  <si>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</si>
  <si>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</si>
  <si>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</si>
  <si>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</si>
  <si>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</si>
  <si>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</si>
  <si>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</si>
  <si>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</si>
  <si>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</si>
  <si>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</si>
  <si>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</si>
  <si>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</si>
  <si>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</si>
  <si>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</si>
  <si>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</si>
  <si>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</si>
  <si>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</si>
  <si>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</si>
  <si>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</si>
  <si>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</si>
  <si>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</si>
  <si>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</si>
  <si>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</si>
  <si>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</si>
  <si>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</si>
  <si>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</si>
  <si>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</si>
  <si>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</si>
  <si>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</si>
  <si>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</si>
  <si>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</si>
  <si>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</si>
  <si>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</si>
  <si>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</si>
  <si>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</si>
  <si>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</si>
  <si>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</si>
  <si>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</si>
  <si>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</si>
  <si>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</si>
  <si>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</si>
  <si>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</si>
  <si>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</si>
  <si>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</si>
  <si>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</si>
  <si>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</si>
  <si>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</si>
  <si>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</si>
  <si>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</si>
  <si>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</si>
  <si>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</si>
  <si>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</si>
  <si>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</si>
  <si>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</si>
  <si>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</si>
  <si>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</si>
  <si>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</si>
  <si>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</si>
  <si>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北海道網走市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</si>
  <si>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</si>
  <si>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</si>
  <si>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</si>
  <si>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</si>
  <si>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</si>
  <si>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</si>
  <si>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</si>
  <si>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</si>
  <si>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</si>
  <si>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</si>
  <si>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</si>
  <si>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</si>
  <si>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</si>
  <si>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</si>
  <si>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</si>
  <si>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</si>
  <si>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</si>
  <si>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</si>
  <si>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</si>
  <si>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</si>
  <si>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市有財産整備特別会計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</si>
  <si>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</si>
  <si>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</si>
  <si>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</si>
  <si>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</si>
  <si>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</si>
  <si>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</si>
  <si>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</si>
  <si>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</si>
  <si>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</si>
  <si>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</si>
  <si>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</si>
  <si>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</si>
  <si>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</si>
  <si>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</si>
  <si>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</si>
  <si>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</si>
  <si>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</si>
  <si>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</si>
  <si>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簡易水道事業会計</t>
    <phoneticPr fontId="5"/>
  </si>
  <si>
    <t>-</t>
    <phoneticPr fontId="5"/>
  </si>
  <si>
    <t>法適用企業</t>
    <phoneticPr fontId="5"/>
  </si>
  <si>
    <t>下水道事業会計</t>
    <phoneticPr fontId="5"/>
  </si>
  <si>
    <t>網走港整備特別会計</t>
    <phoneticPr fontId="5"/>
  </si>
  <si>
    <t>法非適用企業</t>
    <phoneticPr fontId="5"/>
  </si>
  <si>
    <t>能取漁港整備特別会計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</si>
  <si>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</si>
  <si>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</si>
  <si>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</si>
  <si>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</si>
  <si>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</si>
  <si>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</si>
  <si>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</si>
  <si>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</si>
  <si>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</si>
  <si>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</si>
  <si>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</si>
  <si>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</si>
  <si>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</si>
  <si>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</si>
  <si>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</si>
  <si>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</si>
  <si>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</si>
  <si>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</si>
  <si>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</si>
  <si>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</si>
  <si>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</si>
  <si>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</si>
  <si>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</si>
  <si>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</si>
  <si>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</si>
  <si>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</si>
  <si>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</si>
  <si>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</si>
  <si>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</si>
  <si>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</si>
  <si>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</si>
  <si>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</si>
  <si>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</si>
  <si>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</si>
  <si>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</si>
  <si>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</si>
  <si>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</si>
  <si>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</si>
  <si>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</si>
  <si>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</si>
  <si>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</si>
  <si>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</si>
  <si>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</si>
  <si>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</si>
  <si>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</si>
  <si>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</si>
  <si>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</si>
  <si>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</si>
  <si>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</si>
  <si>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</si>
  <si>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</si>
  <si>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</si>
  <si>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</si>
  <si>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</si>
  <si>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</si>
  <si>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</si>
  <si>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</si>
  <si>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</si>
  <si>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</si>
  <si>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</si>
  <si>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</si>
  <si>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</si>
  <si>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</si>
  <si>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</si>
  <si>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</si>
  <si>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</si>
  <si>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</si>
  <si>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</si>
  <si>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</si>
  <si>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</si>
  <si>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</si>
  <si>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</si>
  <si>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</si>
  <si>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</si>
  <si>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</si>
  <si>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</si>
  <si>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</si>
  <si>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</si>
  <si>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</si>
  <si>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</si>
  <si>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</si>
  <si>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</si>
  <si>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</si>
  <si>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</si>
  <si>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</si>
  <si>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</si>
  <si>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</si>
  <si>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</si>
  <si>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</si>
  <si>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</si>
  <si>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</si>
  <si>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</si>
  <si>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</si>
  <si>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</si>
  <si>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</si>
  <si>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</si>
  <si>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</si>
  <si>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</si>
  <si>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</si>
  <si>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</si>
  <si>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</si>
  <si>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</si>
  <si>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</si>
  <si>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</si>
  <si>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</si>
  <si>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</si>
  <si>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</si>
  <si>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</si>
  <si>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</si>
  <si>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</si>
  <si>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</si>
  <si>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</si>
  <si>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</si>
  <si>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</si>
  <si>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</si>
  <si>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</si>
  <si>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</si>
  <si>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</si>
  <si>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</si>
  <si>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</si>
  <si>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</si>
  <si>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</si>
  <si>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</si>
  <si>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</si>
  <si>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</si>
  <si>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</si>
  <si>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</si>
  <si>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</si>
  <si>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</si>
  <si>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</si>
  <si>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</si>
  <si>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</si>
  <si>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</si>
  <si>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</si>
  <si>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</si>
  <si>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</si>
  <si>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</si>
  <si>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</si>
  <si>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</si>
  <si>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</si>
  <si>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</si>
  <si>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</si>
  <si>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</si>
  <si>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</si>
  <si>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</si>
  <si>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</si>
  <si>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</si>
  <si>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</si>
  <si>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</si>
  <si>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</si>
  <si>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</si>
  <si>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</si>
  <si>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</si>
  <si>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</si>
  <si>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</si>
  <si>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</si>
  <si>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0.59</t>
  </si>
  <si>
    <t>▲ 2.01</t>
  </si>
  <si>
    <t>▲ 0.94</t>
  </si>
  <si>
    <t>▲ 0.33</t>
  </si>
  <si>
    <t>能取漁港整備特別会計</t>
  </si>
  <si>
    <t>▲ 0.65</t>
  </si>
  <si>
    <t>▲ 0.30</t>
  </si>
  <si>
    <t>▲ 0.29</t>
  </si>
  <si>
    <t>▲ 0.19</t>
  </si>
  <si>
    <t>▲ 0.12</t>
  </si>
  <si>
    <t>水道事業会計</t>
  </si>
  <si>
    <t>網走港整備特別会計</t>
  </si>
  <si>
    <t>下水道事業会計</t>
  </si>
  <si>
    <t>一般会計</t>
  </si>
  <si>
    <t>市有財産整備特別会計</t>
  </si>
  <si>
    <t>国民健康保険特別会計</t>
  </si>
  <si>
    <t>介護保険特別会計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</si>
  <si>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</si>
  <si>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</si>
  <si>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</si>
  <si>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</si>
  <si>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</si>
  <si>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</si>
  <si>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</si>
  <si>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</si>
  <si>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網走市土地開発公社</t>
    <rPh sb="0" eb="2">
      <t>アバシリ</t>
    </rPh>
    <rPh sb="2" eb="3">
      <t>シ</t>
    </rPh>
    <rPh sb="3" eb="5">
      <t>トチ</t>
    </rPh>
    <rPh sb="5" eb="7">
      <t>カイハツ</t>
    </rPh>
    <rPh sb="7" eb="9">
      <t>コウシャ</t>
    </rPh>
    <phoneticPr fontId="2"/>
  </si>
  <si>
    <t>網走振興公社</t>
    <rPh sb="0" eb="2">
      <t>アバシリ</t>
    </rPh>
    <rPh sb="2" eb="4">
      <t>シンコウ</t>
    </rPh>
    <rPh sb="4" eb="6">
      <t>コウシャ</t>
    </rPh>
    <phoneticPr fontId="2"/>
  </si>
  <si>
    <t>網走観光振興公社</t>
    <rPh sb="0" eb="2">
      <t>アバシリ</t>
    </rPh>
    <rPh sb="2" eb="4">
      <t>カンコウ</t>
    </rPh>
    <rPh sb="4" eb="6">
      <t>シンコウ</t>
    </rPh>
    <rPh sb="6" eb="8">
      <t>コウシャ</t>
    </rPh>
    <phoneticPr fontId="2"/>
  </si>
  <si>
    <t>北方文化振興協会</t>
    <rPh sb="0" eb="2">
      <t>ホッポウ</t>
    </rPh>
    <rPh sb="2" eb="4">
      <t>ブンカ</t>
    </rPh>
    <rPh sb="4" eb="6">
      <t>シンコウ</t>
    </rPh>
    <rPh sb="6" eb="8">
      <t>キョウカイ</t>
    </rPh>
    <phoneticPr fontId="2"/>
  </si>
  <si>
    <t>網走地区消防組合</t>
    <rPh sb="0" eb="2">
      <t>アバシリ</t>
    </rPh>
    <rPh sb="2" eb="4">
      <t>チク</t>
    </rPh>
    <rPh sb="4" eb="6">
      <t>ショウボウ</t>
    </rPh>
    <rPh sb="6" eb="8">
      <t>クミアイ</t>
    </rPh>
    <phoneticPr fontId="2"/>
  </si>
  <si>
    <t>網走地方教育研修センター組合</t>
    <rPh sb="0" eb="2">
      <t>アバシリ</t>
    </rPh>
    <rPh sb="2" eb="4">
      <t>チホウ</t>
    </rPh>
    <rPh sb="4" eb="6">
      <t>キョウイク</t>
    </rPh>
    <rPh sb="6" eb="8">
      <t>ケンシュウ</t>
    </rPh>
    <rPh sb="12" eb="14">
      <t>クミアイ</t>
    </rPh>
    <phoneticPr fontId="2"/>
  </si>
  <si>
    <t>-</t>
    <phoneticPr fontId="2"/>
  </si>
  <si>
    <t>〇</t>
    <phoneticPr fontId="2"/>
  </si>
  <si>
    <t>ふるさと寄附基金</t>
    <rPh sb="4" eb="6">
      <t>キフ</t>
    </rPh>
    <rPh sb="6" eb="8">
      <t>キキン</t>
    </rPh>
    <phoneticPr fontId="5"/>
  </si>
  <si>
    <t>産業振興基金</t>
    <rPh sb="0" eb="2">
      <t>サンギョウ</t>
    </rPh>
    <rPh sb="2" eb="4">
      <t>シンコウ</t>
    </rPh>
    <rPh sb="4" eb="6">
      <t>キキン</t>
    </rPh>
    <phoneticPr fontId="5"/>
  </si>
  <si>
    <t>教育振興基金</t>
    <rPh sb="0" eb="2">
      <t>キョウイク</t>
    </rPh>
    <rPh sb="2" eb="4">
      <t>シンコウ</t>
    </rPh>
    <rPh sb="4" eb="6">
      <t>キキン</t>
    </rPh>
    <phoneticPr fontId="5"/>
  </si>
  <si>
    <t>保健福祉基金</t>
    <rPh sb="0" eb="2">
      <t>ホケン</t>
    </rPh>
    <rPh sb="2" eb="4">
      <t>フクシ</t>
    </rPh>
    <rPh sb="4" eb="6">
      <t>キキン</t>
    </rPh>
    <phoneticPr fontId="5"/>
  </si>
  <si>
    <t>市営住宅等営繕基金</t>
    <rPh sb="0" eb="2">
      <t>シエイ</t>
    </rPh>
    <rPh sb="2" eb="4">
      <t>ジュウタク</t>
    </rPh>
    <rPh sb="4" eb="5">
      <t>トウ</t>
    </rPh>
    <rPh sb="5" eb="7">
      <t>エイゼン</t>
    </rPh>
    <rPh sb="7" eb="9">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</si>
  <si>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</si>
  <si>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</si>
  <si>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</si>
  <si>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</si>
  <si>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過去に積極的に公共施設やインフラの整備を行った結果、有形固定資産減価償却率では類似団体平均を下回っています。
起債の発行により整備を行ったため、残高が増加し、将来負担比率が高い水準で推移していますが、
令和2年度決算においては将来負担比率が低下し、有形固定資産減価償却率が上昇しました。
　公共施設等総合管理計画に基づき、公共施設の適正な管理に努めるとともに、将来負担比率の低減に努めます。</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</si>
  <si>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</si>
  <si>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</si>
  <si>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</si>
  <si>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</si>
  <si>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</si>
  <si>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</si>
  <si>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過去に建設した道路、学校、社会教育施設等に係る起債の償還が多額であるため、類似団体の平均値を上回っています。
計画的に起債の新規発行を抑制し、徐々に改善傾向にありましたが、H28の一般廃棄物処理施設の整備や養護老人ホーム建設補助により比率が悪化しています。
引き続き、起債の新規発行を抑制するなど、公債費の圧縮に努めます。</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</si>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</sst>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00BD-4ECF-B83B-33F97E64C83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116859</c:v>
                </c:pt>
                <c:pt idx="1">
                  <c:v>116002</c:v>
                </c:pt>
                <c:pt idx="2">
                  <c:v>93493</c:v>
                </c:pt>
                <c:pt idx="3">
                  <c:v>71724</c:v>
                </c:pt>
                <c:pt idx="4">
                  <c:v>188636</c:v>
                </c:pt>
              </c:numCache>
            </c:numRef>
          </c:val>
          <c:smooth val="0"/>
          <c:extLst>
            <c:ext xmlns:c16="http://schemas.microsoft.com/office/drawing/2014/chart" uri="{C3380CC4-5D6E-409C-BE32-E72D297353CC}">
              <c16:uniqueId val="{00000001-00BD-4ECF-B83B-33F97E64C83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0.89</c:v>
                </c:pt>
                <c:pt idx="1">
                  <c:v>1.03</c:v>
                </c:pt>
                <c:pt idx="2">
                  <c:v>0.77</c:v>
                </c:pt>
                <c:pt idx="3">
                  <c:v>1.18</c:v>
                </c:pt>
                <c:pt idx="4">
                  <c:v>0.94</c:v>
                </c:pt>
              </c:numCache>
            </c:numRef>
          </c:val>
          <c:extLst>
            <c:ext xmlns:c16="http://schemas.microsoft.com/office/drawing/2014/chart" uri="{C3380CC4-5D6E-409C-BE32-E72D297353CC}">
              <c16:uniqueId val="{00000000-766B-4C2B-848C-C1D417663CC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5.23</c:v>
                </c:pt>
                <c:pt idx="1">
                  <c:v>3.15</c:v>
                </c:pt>
                <c:pt idx="2">
                  <c:v>2.48</c:v>
                </c:pt>
                <c:pt idx="3">
                  <c:v>3.38</c:v>
                </c:pt>
                <c:pt idx="4">
                  <c:v>3.2</c:v>
                </c:pt>
              </c:numCache>
            </c:numRef>
          </c:val>
          <c:extLst>
            <c:ext xmlns:c16="http://schemas.microsoft.com/office/drawing/2014/chart" uri="{C3380CC4-5D6E-409C-BE32-E72D297353CC}">
              <c16:uniqueId val="{00000001-766B-4C2B-848C-C1D417663CC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-0.59</c:v>
                </c:pt>
                <c:pt idx="1">
                  <c:v>-2.0099999999999998</c:v>
                </c:pt>
                <c:pt idx="2">
                  <c:v>-0.94</c:v>
                </c:pt>
                <c:pt idx="3">
                  <c:v>1.27</c:v>
                </c:pt>
                <c:pt idx="4">
                  <c:v>-0.33</c:v>
                </c:pt>
              </c:numCache>
            </c:numRef>
          </c:val>
          <c:smooth val="0"/>
          <c:extLst>
            <c:ext xmlns:c16="http://schemas.microsoft.com/office/drawing/2014/chart" uri="{C3380CC4-5D6E-409C-BE32-E72D297353CC}">
              <c16:uniqueId val="{00000002-766B-4C2B-848C-C1D417663CC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0.12</c:v>
                </c:pt>
                <c:pt idx="8">
                  <c:v>#N/A</c:v>
                </c:pt>
                <c:pt idx="9">
                  <c:v>0</c:v>
                </c:pt>
              </c:numCache>
            </c:numRef>
          </c:val>
          <c:extLst>
            <c:ext xmlns:c16="http://schemas.microsoft.com/office/drawing/2014/chart" uri="{C3380CC4-5D6E-409C-BE32-E72D297353CC}">
              <c16:uniqueId val="{00000000-1231-4D3D-8F49-656FF14892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31-4D3D-8F49-656FF14892FE}"/>
            </c:ext>
          </c:extLst>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0.19</c:v>
                </c:pt>
                <c:pt idx="2">
                  <c:v>#N/A</c:v>
                </c:pt>
                <c:pt idx="3">
                  <c:v>0</c:v>
                </c:pt>
                <c:pt idx="4">
                  <c:v>#N/A</c:v>
                </c:pt>
                <c:pt idx="5">
                  <c:v>0.28000000000000003</c:v>
                </c:pt>
                <c:pt idx="6">
                  <c:v>#N/A</c:v>
                </c:pt>
                <c:pt idx="7">
                  <c:v>0.35</c:v>
                </c:pt>
                <c:pt idx="8">
                  <c:v>#N/A</c:v>
                </c:pt>
                <c:pt idx="9">
                  <c:v>0.12</c:v>
                </c:pt>
              </c:numCache>
            </c:numRef>
          </c:val>
          <c:extLst>
            <c:ext xmlns:c16="http://schemas.microsoft.com/office/drawing/2014/chart" uri="{C3380CC4-5D6E-409C-BE32-E72D297353CC}">
              <c16:uniqueId val="{00000002-1231-4D3D-8F49-656FF14892FE}"/>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0.02</c:v>
                </c:pt>
                <c:pt idx="4">
                  <c:v>#N/A</c:v>
                </c:pt>
                <c:pt idx="5">
                  <c:v>0.7</c:v>
                </c:pt>
                <c:pt idx="6">
                  <c:v>#N/A</c:v>
                </c:pt>
                <c:pt idx="7">
                  <c:v>0.33</c:v>
                </c:pt>
                <c:pt idx="8">
                  <c:v>#N/A</c:v>
                </c:pt>
                <c:pt idx="9">
                  <c:v>0.17</c:v>
                </c:pt>
              </c:numCache>
            </c:numRef>
          </c:val>
          <c:extLst>
            <c:ext xmlns:c16="http://schemas.microsoft.com/office/drawing/2014/chart" uri="{C3380CC4-5D6E-409C-BE32-E72D297353CC}">
              <c16:uniqueId val="{00000003-1231-4D3D-8F49-656FF14892FE}"/>
            </c:ext>
          </c:extLst>
        </c:ser>
        <c:ser>
          <c:idx val="4"/>
          <c:order val="4"/>
          <c:tx>
            <c:strRef>
              <c:f>データシート!$A$31</c:f>
              <c:strCache>
                <c:ptCount val="1"/>
                <c:pt idx="0">
                  <c:v>市有財産整備特別会計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0.32</c:v>
                </c:pt>
                <c:pt idx="2">
                  <c:v>#N/A</c:v>
                </c:pt>
                <c:pt idx="3">
                  <c:v>0.45</c:v>
                </c:pt>
                <c:pt idx="4">
                  <c:v>#N/A</c:v>
                </c:pt>
                <c:pt idx="5">
                  <c:v>0.28000000000000003</c:v>
                </c:pt>
                <c:pt idx="6">
                  <c:v>#N/A</c:v>
                </c:pt>
                <c:pt idx="7">
                  <c:v>0.48</c:v>
                </c:pt>
                <c:pt idx="8">
                  <c:v>#N/A</c:v>
                </c:pt>
                <c:pt idx="9">
                  <c:v>0.42</c:v>
                </c:pt>
              </c:numCache>
            </c:numRef>
          </c:val>
          <c:extLst>
            <c:ext xmlns:c16="http://schemas.microsoft.com/office/drawing/2014/chart" uri="{C3380CC4-5D6E-409C-BE32-E72D297353CC}">
              <c16:uniqueId val="{00000004-1231-4D3D-8F49-656FF14892FE}"/>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0.56000000000000005</c:v>
                </c:pt>
                <c:pt idx="2">
                  <c:v>#N/A</c:v>
                </c:pt>
                <c:pt idx="3">
                  <c:v>0.56999999999999995</c:v>
                </c:pt>
                <c:pt idx="4">
                  <c:v>#N/A</c:v>
                </c:pt>
                <c:pt idx="5">
                  <c:v>0.48</c:v>
                </c:pt>
                <c:pt idx="6">
                  <c:v>#N/A</c:v>
                </c:pt>
                <c:pt idx="7">
                  <c:v>0.69</c:v>
                </c:pt>
                <c:pt idx="8">
                  <c:v>#N/A</c:v>
                </c:pt>
                <c:pt idx="9">
                  <c:v>0.51</c:v>
                </c:pt>
              </c:numCache>
            </c:numRef>
          </c:val>
          <c:extLst>
            <c:ext xmlns:c16="http://schemas.microsoft.com/office/drawing/2014/chart" uri="{C3380CC4-5D6E-409C-BE32-E72D297353CC}">
              <c16:uniqueId val="{00000005-1231-4D3D-8F49-656FF14892F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2.21</c:v>
                </c:pt>
              </c:numCache>
            </c:numRef>
          </c:val>
          <c:extLst>
            <c:ext xmlns:c16="http://schemas.microsoft.com/office/drawing/2014/chart" uri="{C3380CC4-5D6E-409C-BE32-E72D297353CC}">
              <c16:uniqueId val="{00000006-1231-4D3D-8F49-656FF14892FE}"/>
            </c:ext>
          </c:extLst>
        </c:ser>
        <c:ser>
          <c:idx val="7"/>
          <c:order val="7"/>
          <c:tx>
            <c:strRef>
              <c:f>データシート!$A$34</c:f>
              <c:strCache>
                <c:ptCount val="1"/>
                <c:pt idx="0">
                  <c:v>網走港整備特別会計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3.24</c:v>
                </c:pt>
                <c:pt idx="2">
                  <c:v>#N/A</c:v>
                </c:pt>
                <c:pt idx="3">
                  <c:v>2.5299999999999998</c:v>
                </c:pt>
                <c:pt idx="4">
                  <c:v>#N/A</c:v>
                </c:pt>
                <c:pt idx="5">
                  <c:v>3</c:v>
                </c:pt>
                <c:pt idx="6">
                  <c:v>#N/A</c:v>
                </c:pt>
                <c:pt idx="7">
                  <c:v>3.8</c:v>
                </c:pt>
                <c:pt idx="8">
                  <c:v>#N/A</c:v>
                </c:pt>
                <c:pt idx="9">
                  <c:v>4.09</c:v>
                </c:pt>
              </c:numCache>
            </c:numRef>
          </c:val>
          <c:extLst>
            <c:ext xmlns:c16="http://schemas.microsoft.com/office/drawing/2014/chart" uri="{C3380CC4-5D6E-409C-BE32-E72D297353CC}">
              <c16:uniqueId val="{00000007-1231-4D3D-8F49-656FF14892F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3.53</c:v>
                </c:pt>
                <c:pt idx="2">
                  <c:v>#N/A</c:v>
                </c:pt>
                <c:pt idx="3">
                  <c:v>4.04</c:v>
                </c:pt>
                <c:pt idx="4">
                  <c:v>#N/A</c:v>
                </c:pt>
                <c:pt idx="5">
                  <c:v>4.3600000000000003</c:v>
                </c:pt>
                <c:pt idx="6">
                  <c:v>#N/A</c:v>
                </c:pt>
                <c:pt idx="7">
                  <c:v>4.76</c:v>
                </c:pt>
                <c:pt idx="8">
                  <c:v>#N/A</c:v>
                </c:pt>
                <c:pt idx="9">
                  <c:v>5.0999999999999996</c:v>
                </c:pt>
              </c:numCache>
            </c:numRef>
          </c:val>
          <c:extLst>
            <c:ext xmlns:c16="http://schemas.microsoft.com/office/drawing/2014/chart" uri="{C3380CC4-5D6E-409C-BE32-E72D297353CC}">
              <c16:uniqueId val="{00000008-1231-4D3D-8F49-656FF14892FE}"/>
            </c:ext>
          </c:extLst>
        </c:ser>
        <c:ser>
          <c:idx val="9"/>
          <c:order val="9"/>
          <c:tx>
            <c:strRef>
              <c:f>データシート!$A$36</c:f>
              <c:strCache>
                <c:ptCount val="1"/>
                <c:pt idx="0">
                  <c:v>能取漁港整備特別会計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0.65</c:v>
                </c:pt>
                <c:pt idx="1">
                  <c:v>#N/A</c:v>
                </c:pt>
                <c:pt idx="2">
                  <c:v>0.3</c:v>
                </c:pt>
                <c:pt idx="3">
                  <c:v>#N/A</c:v>
                </c:pt>
                <c:pt idx="4">
                  <c:v>0.28999999999999998</c:v>
                </c:pt>
                <c:pt idx="5">
                  <c:v>#N/A</c:v>
                </c:pt>
                <c:pt idx="6">
                  <c:v>0.19</c:v>
                </c:pt>
                <c:pt idx="7">
                  <c:v>#N/A</c:v>
                </c:pt>
                <c:pt idx="8">
                  <c:v>0.12</c:v>
                </c:pt>
                <c:pt idx="9">
                  <c:v>#N/A</c:v>
                </c:pt>
              </c:numCache>
            </c:numRef>
          </c:val>
          <c:extLst>
            <c:ext xmlns:c16="http://schemas.microsoft.com/office/drawing/2014/chart" uri="{C3380CC4-5D6E-409C-BE32-E72D297353CC}">
              <c16:uniqueId val="{00000009-1231-4D3D-8F49-656FF14892F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2979</c:v>
                </c:pt>
                <c:pt idx="5">
                  <c:v>2723</c:v>
                </c:pt>
                <c:pt idx="8">
                  <c:v>2625</c:v>
                </c:pt>
                <c:pt idx="11">
                  <c:v>2655</c:v>
                </c:pt>
                <c:pt idx="14">
                  <c:v>2626</c:v>
                </c:pt>
              </c:numCache>
            </c:numRef>
          </c:val>
          <c:extLst>
            <c:ext xmlns:c16="http://schemas.microsoft.com/office/drawing/2014/chart" uri="{C3380CC4-5D6E-409C-BE32-E72D297353CC}">
              <c16:uniqueId val="{00000000-2DCE-4F00-84B9-687428961B2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DCE-4F00-84B9-687428961B2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281</c:v>
                </c:pt>
                <c:pt idx="3">
                  <c:v>240</c:v>
                </c:pt>
                <c:pt idx="6">
                  <c:v>238</c:v>
                </c:pt>
                <c:pt idx="9">
                  <c:v>238</c:v>
                </c:pt>
                <c:pt idx="12">
                  <c:v>272</c:v>
                </c:pt>
              </c:numCache>
            </c:numRef>
          </c:val>
          <c:extLst>
            <c:ext xmlns:c16="http://schemas.microsoft.com/office/drawing/2014/chart" uri="{C3380CC4-5D6E-409C-BE32-E72D297353CC}">
              <c16:uniqueId val="{00000002-2DCE-4F00-84B9-687428961B2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62</c:v>
                </c:pt>
                <c:pt idx="3">
                  <c:v>83</c:v>
                </c:pt>
                <c:pt idx="6">
                  <c:v>78</c:v>
                </c:pt>
                <c:pt idx="9">
                  <c:v>80</c:v>
                </c:pt>
                <c:pt idx="12">
                  <c:v>89</c:v>
                </c:pt>
              </c:numCache>
            </c:numRef>
          </c:val>
          <c:extLst>
            <c:ext xmlns:c16="http://schemas.microsoft.com/office/drawing/2014/chart" uri="{C3380CC4-5D6E-409C-BE32-E72D297353CC}">
              <c16:uniqueId val="{00000003-2DCE-4F00-84B9-687428961B2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528</c:v>
                </c:pt>
                <c:pt idx="3">
                  <c:v>495</c:v>
                </c:pt>
                <c:pt idx="6">
                  <c:v>463</c:v>
                </c:pt>
                <c:pt idx="9">
                  <c:v>435</c:v>
                </c:pt>
                <c:pt idx="12">
                  <c:v>409</c:v>
                </c:pt>
              </c:numCache>
            </c:numRef>
          </c:val>
          <c:extLst>
            <c:ext xmlns:c16="http://schemas.microsoft.com/office/drawing/2014/chart" uri="{C3380CC4-5D6E-409C-BE32-E72D297353CC}">
              <c16:uniqueId val="{00000004-2DCE-4F00-84B9-687428961B2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3</c:v>
                </c:pt>
                <c:pt idx="3">
                  <c:v>3</c:v>
                </c:pt>
                <c:pt idx="6">
                  <c:v>0</c:v>
                </c:pt>
                <c:pt idx="9">
                  <c:v>0</c:v>
                </c:pt>
                <c:pt idx="12">
                  <c:v>0</c:v>
                </c:pt>
              </c:numCache>
            </c:numRef>
          </c:val>
          <c:extLst>
            <c:ext xmlns:c16="http://schemas.microsoft.com/office/drawing/2014/chart" uri="{C3380CC4-5D6E-409C-BE32-E72D297353CC}">
              <c16:uniqueId val="{00000005-2DCE-4F00-84B9-687428961B2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DCE-4F00-84B9-687428961B2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3714</c:v>
                </c:pt>
                <c:pt idx="3">
                  <c:v>3559</c:v>
                </c:pt>
                <c:pt idx="6">
                  <c:v>3583</c:v>
                </c:pt>
                <c:pt idx="9">
                  <c:v>3572</c:v>
                </c:pt>
                <c:pt idx="12">
                  <c:v>3556</c:v>
                </c:pt>
              </c:numCache>
            </c:numRef>
          </c:val>
          <c:extLst>
            <c:ext xmlns:c16="http://schemas.microsoft.com/office/drawing/2014/chart" uri="{C3380CC4-5D6E-409C-BE32-E72D297353CC}">
              <c16:uniqueId val="{00000007-2DCE-4F00-84B9-687428961B2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1609</c:v>
                </c:pt>
                <c:pt idx="2">
                  <c:v>#N/A</c:v>
                </c:pt>
                <c:pt idx="3">
                  <c:v>#N/A</c:v>
                </c:pt>
                <c:pt idx="4">
                  <c:v>1657</c:v>
                </c:pt>
                <c:pt idx="5">
                  <c:v>#N/A</c:v>
                </c:pt>
                <c:pt idx="6">
                  <c:v>#N/A</c:v>
                </c:pt>
                <c:pt idx="7">
                  <c:v>1737</c:v>
                </c:pt>
                <c:pt idx="8">
                  <c:v>#N/A</c:v>
                </c:pt>
                <c:pt idx="9">
                  <c:v>#N/A</c:v>
                </c:pt>
                <c:pt idx="10">
                  <c:v>1670</c:v>
                </c:pt>
                <c:pt idx="11">
                  <c:v>#N/A</c:v>
                </c:pt>
                <c:pt idx="12">
                  <c:v>#N/A</c:v>
                </c:pt>
                <c:pt idx="13">
                  <c:v>1700</c:v>
                </c:pt>
                <c:pt idx="14">
                  <c:v>#N/A</c:v>
                </c:pt>
              </c:numCache>
            </c:numRef>
          </c:val>
          <c:smooth val="0"/>
          <c:extLst>
            <c:ext xmlns:c16="http://schemas.microsoft.com/office/drawing/2014/chart" uri="{C3380CC4-5D6E-409C-BE32-E72D297353CC}">
              <c16:uniqueId val="{00000008-2DCE-4F00-84B9-687428961B2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20595</c:v>
                </c:pt>
                <c:pt idx="5">
                  <c:v>19920</c:v>
                </c:pt>
                <c:pt idx="8">
                  <c:v>19240</c:v>
                </c:pt>
                <c:pt idx="11">
                  <c:v>20322</c:v>
                </c:pt>
                <c:pt idx="14">
                  <c:v>20098</c:v>
                </c:pt>
              </c:numCache>
            </c:numRef>
          </c:val>
          <c:extLst>
            <c:ext xmlns:c16="http://schemas.microsoft.com/office/drawing/2014/chart" uri="{C3380CC4-5D6E-409C-BE32-E72D297353CC}">
              <c16:uniqueId val="{00000000-0E43-4C9B-A6C2-C6F9EDF10A1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4820</c:v>
                </c:pt>
                <c:pt idx="5">
                  <c:v>5013</c:v>
                </c:pt>
                <c:pt idx="8">
                  <c:v>5474</c:v>
                </c:pt>
                <c:pt idx="11">
                  <c:v>5238</c:v>
                </c:pt>
                <c:pt idx="14">
                  <c:v>5363</c:v>
                </c:pt>
              </c:numCache>
            </c:numRef>
          </c:val>
          <c:extLst>
            <c:ext xmlns:c16="http://schemas.microsoft.com/office/drawing/2014/chart" uri="{C3380CC4-5D6E-409C-BE32-E72D297353CC}">
              <c16:uniqueId val="{00000001-0E43-4C9B-A6C2-C6F9EDF10A1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3642</c:v>
                </c:pt>
                <c:pt idx="5">
                  <c:v>3718</c:v>
                </c:pt>
                <c:pt idx="8">
                  <c:v>3730</c:v>
                </c:pt>
                <c:pt idx="11">
                  <c:v>3905</c:v>
                </c:pt>
                <c:pt idx="14">
                  <c:v>4653</c:v>
                </c:pt>
              </c:numCache>
            </c:numRef>
          </c:val>
          <c:extLst>
            <c:ext xmlns:c16="http://schemas.microsoft.com/office/drawing/2014/chart" uri="{C3380CC4-5D6E-409C-BE32-E72D297353CC}">
              <c16:uniqueId val="{00000002-0E43-4C9B-A6C2-C6F9EDF10A1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43-4C9B-A6C2-C6F9EDF10A1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E43-4C9B-A6C2-C6F9EDF10A1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43-4C9B-A6C2-C6F9EDF10A1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2420</c:v>
                </c:pt>
                <c:pt idx="3">
                  <c:v>2446</c:v>
                </c:pt>
                <c:pt idx="6">
                  <c:v>2285</c:v>
                </c:pt>
                <c:pt idx="9">
                  <c:v>2274</c:v>
                </c:pt>
                <c:pt idx="12">
                  <c:v>2278</c:v>
                </c:pt>
              </c:numCache>
            </c:numRef>
          </c:val>
          <c:extLst>
            <c:ext xmlns:c16="http://schemas.microsoft.com/office/drawing/2014/chart" uri="{C3380CC4-5D6E-409C-BE32-E72D297353CC}">
              <c16:uniqueId val="{00000006-0E43-4C9B-A6C2-C6F9EDF10A1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896</c:v>
                </c:pt>
                <c:pt idx="3">
                  <c:v>856</c:v>
                </c:pt>
                <c:pt idx="6">
                  <c:v>928</c:v>
                </c:pt>
                <c:pt idx="9">
                  <c:v>918</c:v>
                </c:pt>
                <c:pt idx="12">
                  <c:v>853</c:v>
                </c:pt>
              </c:numCache>
            </c:numRef>
          </c:val>
          <c:extLst>
            <c:ext xmlns:c16="http://schemas.microsoft.com/office/drawing/2014/chart" uri="{C3380CC4-5D6E-409C-BE32-E72D297353CC}">
              <c16:uniqueId val="{00000007-0E43-4C9B-A6C2-C6F9EDF10A1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4690</c:v>
                </c:pt>
                <c:pt idx="3">
                  <c:v>4515</c:v>
                </c:pt>
                <c:pt idx="6">
                  <c:v>4351</c:v>
                </c:pt>
                <c:pt idx="9">
                  <c:v>4061</c:v>
                </c:pt>
                <c:pt idx="12">
                  <c:v>3870</c:v>
                </c:pt>
              </c:numCache>
            </c:numRef>
          </c:val>
          <c:extLst>
            <c:ext xmlns:c16="http://schemas.microsoft.com/office/drawing/2014/chart" uri="{C3380CC4-5D6E-409C-BE32-E72D297353CC}">
              <c16:uniqueId val="{00000008-0E43-4C9B-A6C2-C6F9EDF10A1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3214</c:v>
                </c:pt>
                <c:pt idx="3">
                  <c:v>2969</c:v>
                </c:pt>
                <c:pt idx="6">
                  <c:v>2723</c:v>
                </c:pt>
                <c:pt idx="9">
                  <c:v>2476</c:v>
                </c:pt>
                <c:pt idx="12">
                  <c:v>2261</c:v>
                </c:pt>
              </c:numCache>
            </c:numRef>
          </c:val>
          <c:extLst>
            <c:ext xmlns:c16="http://schemas.microsoft.com/office/drawing/2014/chart" uri="{C3380CC4-5D6E-409C-BE32-E72D297353CC}">
              <c16:uniqueId val="{00000009-0E43-4C9B-A6C2-C6F9EDF10A1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34305</c:v>
                </c:pt>
                <c:pt idx="3">
                  <c:v>33741</c:v>
                </c:pt>
                <c:pt idx="6">
                  <c:v>33255</c:v>
                </c:pt>
                <c:pt idx="9">
                  <c:v>31752</c:v>
                </c:pt>
                <c:pt idx="12">
                  <c:v>32028</c:v>
                </c:pt>
              </c:numCache>
            </c:numRef>
          </c:val>
          <c:extLst>
            <c:ext xmlns:c16="http://schemas.microsoft.com/office/drawing/2014/chart" uri="{C3380CC4-5D6E-409C-BE32-E72D297353CC}">
              <c16:uniqueId val="{0000000A-0E43-4C9B-A6C2-C6F9EDF10A1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16468</c:v>
                </c:pt>
                <c:pt idx="2">
                  <c:v>#N/A</c:v>
                </c:pt>
                <c:pt idx="3">
                  <c:v>#N/A</c:v>
                </c:pt>
                <c:pt idx="4">
                  <c:v>15875</c:v>
                </c:pt>
                <c:pt idx="5">
                  <c:v>#N/A</c:v>
                </c:pt>
                <c:pt idx="6">
                  <c:v>#N/A</c:v>
                </c:pt>
                <c:pt idx="7">
                  <c:v>15097</c:v>
                </c:pt>
                <c:pt idx="8">
                  <c:v>#N/A</c:v>
                </c:pt>
                <c:pt idx="9">
                  <c:v>#N/A</c:v>
                </c:pt>
                <c:pt idx="10">
                  <c:v>12017</c:v>
                </c:pt>
                <c:pt idx="11">
                  <c:v>#N/A</c:v>
                </c:pt>
                <c:pt idx="12">
                  <c:v>#N/A</c:v>
                </c:pt>
                <c:pt idx="13">
                  <c:v>11175</c:v>
                </c:pt>
                <c:pt idx="14">
                  <c:v>#N/A</c:v>
                </c:pt>
              </c:numCache>
            </c:numRef>
          </c:val>
          <c:smooth val="0"/>
          <c:extLst>
            <c:ext xmlns:c16="http://schemas.microsoft.com/office/drawing/2014/chart" uri="{C3380CC4-5D6E-409C-BE32-E72D297353CC}">
              <c16:uniqueId val="{0000000B-0E43-4C9B-A6C2-C6F9EDF10A1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293</c:v>
                </c:pt>
                <c:pt idx="1">
                  <c:v>395</c:v>
                </c:pt>
                <c:pt idx="2">
                  <c:v>381</c:v>
                </c:pt>
              </c:numCache>
            </c:numRef>
          </c:val>
          <c:extLst>
            <c:ext xmlns:c16="http://schemas.microsoft.com/office/drawing/2014/chart" uri="{C3380CC4-5D6E-409C-BE32-E72D297353CC}">
              <c16:uniqueId val="{00000000-C732-4E64-A936-75837D0814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972</c:v>
                </c:pt>
                <c:pt idx="1">
                  <c:v>572</c:v>
                </c:pt>
                <c:pt idx="2">
                  <c:v>572</c:v>
                </c:pt>
              </c:numCache>
            </c:numRef>
          </c:val>
          <c:extLst>
            <c:ext xmlns:c16="http://schemas.microsoft.com/office/drawing/2014/chart" uri="{C3380CC4-5D6E-409C-BE32-E72D297353CC}">
              <c16:uniqueId val="{00000001-C732-4E64-A936-75837D0814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2138</c:v>
                </c:pt>
                <c:pt idx="1">
                  <c:v>2507</c:v>
                </c:pt>
                <c:pt idx="2">
                  <c:v>3246</c:v>
                </c:pt>
              </c:numCache>
            </c:numRef>
          </c:val>
          <c:extLst>
            <c:ext xmlns:c16="http://schemas.microsoft.com/office/drawing/2014/chart" uri="{C3380CC4-5D6E-409C-BE32-E72D297353CC}">
              <c16:uniqueId val="{00000002-C732-4E64-A936-75837D0814B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{5477B271-D648-45F8-ACE4-5162ED10A428}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368-4F7B-8EE9-6436314A6D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{2201E202-3659-458D-8F17-A090155C243F}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68-4F7B-8EE9-6436314A6D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{4EDF62E0-9187-4A0B-B18D-97DFFBA2BE14}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68-4F7B-8EE9-6436314A6D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{AFFEF4AF-04FD-4C54-B16E-7CBAD736C1DA}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68-4F7B-8EE9-6436314A6D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{B8B0A3FE-E662-47CB-BD71-DD57C62EF11F}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68-4F7B-8EE9-6436314A6D5F}"/>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{02A11133-6838-458C-AF1E-3A95A9711019}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368-4F7B-8EE9-6436314A6D5F}"/>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{03365F2C-AA68-41AD-9B56-BFCB20AAA059}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368-4F7B-8EE9-6436314A6D5F}"/>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{1B5A0A53-37CC-4161-B25B-626BAADDC6A3}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368-4F7B-8EE9-6436314A6D5F}"/>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{667C9C36-557D-46C5-A663-C8E6C4E4E02B}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368-4F7B-8EE9-6436314A6D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52.8</c:v>
                </c:pt>
                <c:pt idx="8">
                  <c:v>54.3</c:v>
                </c:pt>
                <c:pt idx="16">
                  <c:v>55.5</c:v>
                </c:pt>
                <c:pt idx="24">
                  <c:v>57.4</c:v>
                </c:pt>
                <c:pt idx="32">
                  <c:v>58.8</c:v>
                </c:pt>
              </c:numCache>
            </c:numRef>
          </c:xVal>
          <c:yVal>
            <c:numRef>
              <c:f>公会計指標分析・財政指標組合せ分析表!$BP$51:$DC$51</c:f>
              <c:numCache>
                <c:formatCode>#,##0.0;"▲ "#,##0.0</c:formatCode>
                <c:ptCount val="40"/>
                <c:pt idx="0">
                  <c:v>171.6</c:v>
                </c:pt>
                <c:pt idx="8">
                  <c:v>164.3</c:v>
                </c:pt>
                <c:pt idx="16">
                  <c:v>155.6</c:v>
                </c:pt>
                <c:pt idx="24">
                  <c:v>124.5</c:v>
                </c:pt>
                <c:pt idx="32">
                  <c:v>112.5</c:v>
                </c:pt>
              </c:numCache>
            </c:numRef>
          </c:yVal>
          <c:smooth val="0"/>
          <c:extLst>
            <c:ext xmlns:c16="http://schemas.microsoft.com/office/drawing/2014/chart" uri="{C3380CC4-5D6E-409C-BE32-E72D297353CC}">
              <c16:uniqueId val="{00000009-8368-4F7B-8EE9-6436314A6D5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{5518D88C-2E25-41B1-8395-E0006939C6A4}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368-4F7B-8EE9-6436314A6D5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{8D2BA5FF-4BCD-4F45-921F-74C649983CA4}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68-4F7B-8EE9-6436314A6D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{658F41CC-2125-4A45-8DE1-D1222289BCB2}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68-4F7B-8EE9-6436314A6D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{35F56737-D065-4DB0-9BCB-1A4A801E74FF}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68-4F7B-8EE9-6436314A6D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{C8FCA3BE-8C38-4895-B72D-81A5BA7A8B05}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68-4F7B-8EE9-6436314A6D5F}"/>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{F2979D1B-200D-47CD-AFB0-84E67B5B145A}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368-4F7B-8EE9-6436314A6D5F}"/>
                </c:ext>
              </c:extLst>
            </c:dLbl>
            <c:dLbl>
              <c:idx val="16"/>
              <c:layout>
                <c:manualLayout>
                  <c:x val="-2.2716914358970029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{ACF83D80-8F10-4DBD-BC4B-51872FDAFE6C}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368-4F7B-8EE9-6436314A6D5F}"/>
                </c:ext>
              </c:extLst>
            </c:dLbl>
            <c:dLbl>
              <c:idx val="24"/>
              <c:layout>
                <c:manualLayout>
                  <c:x val="-4.1444036760836432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{CB22B979-3D49-4DDA-BFEE-8DB6EC5B70B7}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368-4F7B-8EE9-6436314A6D5F}"/>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{6BD73605-E075-40D4-9104-44B1A7303829}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368-4F7B-8EE9-6436314A6D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8368-4F7B-8EE9-6436314A6D5F}"/>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{AB1C36B8-AB59-413B-B02E-D3197320BCF7}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6C8-4790-89CF-92F02D8AA8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{839CC450-AE12-4A89-B510-2DA366AF3A96}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C8-4790-89CF-92F02D8AA8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{D7EE97A2-2A75-4039-868B-A3905F8BD028}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C8-4790-89CF-92F02D8AA8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{B5D25B5D-AA87-4D28-8568-8D796EDA84EB}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C8-4790-89CF-92F02D8AA8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{57B607F1-6B6E-4413-BEA2-74697B928077}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C8-4790-89CF-92F02D8AA84C}"/>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{270712F5-02EF-4290-8505-883095EF55C7}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6C8-4790-89CF-92F02D8AA84C}"/>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{466F803C-A6A7-4A32-B335-277EC69BBC00}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6C8-4790-89CF-92F02D8AA84C}"/>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{17D33261-6A03-4602-B071-B9E78C0D1992}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6C8-4790-89CF-92F02D8AA84C}"/>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{9D19C9D6-A509-4262-9B4B-332521E9B590}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6C8-4790-89CF-92F02D8AA8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15.5</c:v>
                </c:pt>
                <c:pt idx="8">
                  <c:v>16.399999999999999</c:v>
                </c:pt>
                <c:pt idx="16">
                  <c:v>17.2</c:v>
                </c:pt>
                <c:pt idx="24">
                  <c:v>17.399999999999999</c:v>
                </c:pt>
                <c:pt idx="32">
                  <c:v>17.399999999999999</c:v>
                </c:pt>
              </c:numCache>
            </c:numRef>
          </c:xVal>
          <c:yVal>
            <c:numRef>
              <c:f>公会計指標分析・財政指標組合せ分析表!$BP$73:$DC$73</c:f>
              <c:numCache>
                <c:formatCode>#,##0.0;"▲ "#,##0.0</c:formatCode>
                <c:ptCount val="40"/>
                <c:pt idx="0">
                  <c:v>171.6</c:v>
                </c:pt>
                <c:pt idx="8">
                  <c:v>164.3</c:v>
                </c:pt>
                <c:pt idx="16">
                  <c:v>155.6</c:v>
                </c:pt>
                <c:pt idx="24">
                  <c:v>124.5</c:v>
                </c:pt>
                <c:pt idx="32">
                  <c:v>112.5</c:v>
                </c:pt>
              </c:numCache>
            </c:numRef>
          </c:yVal>
          <c:smooth val="0"/>
          <c:extLst>
            <c:ext xmlns:c16="http://schemas.microsoft.com/office/drawing/2014/chart" uri="{C3380CC4-5D6E-409C-BE32-E72D297353CC}">
              <c16:uniqueId val="{00000009-16C8-4790-89CF-92F02D8AA84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684985503450687E-2"/>
                  <c:y val="-3.0318540838560285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{4374ACBD-0CA1-4F39-8C49-C6729FB095D1}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6C8-4790-89CF-92F02D8AA84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{9C898E37-740E-4909-BFE4-49903DE69447}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C8-4790-89CF-92F02D8AA8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{8AC530E7-2096-4112-BA5E-109D951A0514}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C8-4790-89CF-92F02D8AA8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{F0AD58DE-2954-4EC2-AB42-8494E7CD3792}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C8-4790-89CF-92F02D8AA8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{3EF2C0F0-F140-4644-86E0-173EBD2D572A}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C8-4790-89CF-92F02D8AA84C}"/>
                </c:ext>
              </c:extLst>
            </c:dLbl>
            <c:dLbl>
              <c:idx val="8"/>
              <c:layout>
                <c:manualLayout>
                  <c:x val="-2.6710997734770581E-2"/>
                  <c:y val="-4.901784839719242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{C51AF2AC-2CBF-4045-A998-B56E4EF88F26}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6C8-4790-89CF-92F02D8AA84C}"/>
                </c:ext>
              </c:extLst>
            </c:dLbl>
            <c:dLbl>
              <c:idx val="16"/>
              <c:layout>
                <c:manualLayout>
                  <c:x val="-3.1697991619110633E-2"/>
                  <c:y val="-0.10066000779501708"/>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{ED25C3F9-EB7C-48C8-A6C9-6965019973B7}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6C8-4790-89CF-92F02D8AA84C}"/>
                </c:ext>
              </c:extLst>
            </c:dLbl>
            <c:dLbl>
              <c:idx val="24"/>
              <c:layout>
                <c:manualLayout>
                  <c:x val="-3.1570342725075584E-2"/>
                  <c:y val="-6.37871110968027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{C2BFE9FF-4BC6-4DB8-83C2-BB370C743E5C}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6C8-4790-89CF-92F02D8AA84C}"/>
                </c:ext>
              </c:extLst>
            </c:dLbl>
            <c:dLbl>
              <c:idx val="32"/>
              <c:layout>
                <c:manualLayout>
                  <c:x val="-3.1570342725075584E-2"/>
                  <c:y val="-6.8298699848689012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{D9B4B946-5A9B-4BB0-894E-F53930A01A26}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6C8-4790-89CF-92F02D8AA8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16C8-4790-89CF-92F02D8AA84C}"/>
            </c:ext>
          </c:extLst>
        </c:ser>
        <c:dLbls>
          <c:showLegendKey val="0"/>
          <c:showVal val="1"/>
          <c:showCatName val="0"/>
          <c:showSerName val="0"/>
          <c:showPercent val="0"/>
          <c:showBubbleSize val="0"/>
        </c:dLbls>
        <c:axId val="84219776"/>
        <c:axId val="84234240"/>
      </c:scatterChart>
      <c:valAx>
        <c:axId val="84219776"/>
        <c:scaling>
          <c:orientation val="maxMin"/>
          <c:max val="18"/>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北海道網走市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34,640
34,308
471.00
31,921,568
31,689,785
112,215
11,908,408
32,028,111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17.4
112.5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概ね横ばいの数値で推移しており、類似団体の平均値と近似した数値となっています。</a:t>
          </a:r>
          <a:endParaRPr lang="ja-JP" altLang="ja-JP" sz="1400">
            <a:effectLst/>
          </a:endParaRPr>
        </a:p>
        <a:p>
          <a:r>
            <a:rPr kumimoji="1" lang="ja-JP" altLang="ja-JP" sz="1100">
              <a:solidFill>
                <a:schemeClr val="dk1"/>
              </a:solidFill>
              <a:effectLst/>
              <a:latin typeface="+mn-lt"/>
              <a:ea typeface="+mn-ea"/>
              <a:cs typeface="+mn-cs"/>
            </a:rPr>
            <a:t>　今後も市税の徴収強化等による歳入の確保に努め、財政基盤の強化を図ります。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69" name="直線コネクタ 68"/>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125942</xdr:rowOff>
    </xdr:to>
    <xdr:cxnSp macro="">
      <xdr:nvCxnSpPr>
        <xdr:cNvPr id="72" name="直線コネクタ 71"/>
        <xdr:cNvCxnSpPr/>
      </xdr:nvCxnSpPr>
      <xdr:spPr>
        <a:xfrm flipV="1">
          <a:off x="3225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146050</xdr:rowOff>
    </xdr:to>
    <xdr:cxnSp macro="">
      <xdr:nvCxnSpPr>
        <xdr:cNvPr id="75" name="直線コネクタ 74"/>
        <xdr:cNvCxnSpPr/>
      </xdr:nvCxnSpPr>
      <xdr:spPr>
        <a:xfrm flipV="1">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166158</xdr:rowOff>
    </xdr:to>
    <xdr:cxnSp macro="">
      <xdr:nvCxnSpPr>
        <xdr:cNvPr id="78" name="直線コネクタ 77"/>
        <xdr:cNvCxnSpPr/>
      </xdr:nvCxnSpPr>
      <xdr:spPr>
        <a:xfrm flipV="1">
          <a:off x="1447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89"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91" name="テキスト ボックス 90"/>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15469</xdr:rowOff>
    </xdr:from>
    <xdr:ext cx="762000" cy="259045"/>
    <xdr:sp macro="" textlink="">
      <xdr:nvSpPr>
        <xdr:cNvPr id="93" name="テキスト ボックス 92"/>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5" name="テキスト ボックス 94"/>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6" name="楕円 95"/>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97" name="テキスト ボックス 96"/>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公債費に係るものが約</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％と高い水準にあるため、類似団体の平均値を上回っています。</a:t>
          </a:r>
          <a:endParaRPr lang="ja-JP" altLang="ja-JP" sz="1400">
            <a:effectLst/>
          </a:endParaRPr>
        </a:p>
        <a:p>
          <a:r>
            <a:rPr kumimoji="1" lang="ja-JP" altLang="ja-JP" sz="1100">
              <a:solidFill>
                <a:schemeClr val="dk1"/>
              </a:solidFill>
              <a:effectLst/>
              <a:latin typeface="+mn-lt"/>
              <a:ea typeface="+mn-ea"/>
              <a:cs typeface="+mn-cs"/>
            </a:rPr>
            <a:t>　今後も新規市債の発行抑制や経費の削減等を行い、比率の圧縮に努めます。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50437</xdr:rowOff>
    </xdr:from>
    <xdr:to>
      <xdr:col>23</xdr:col>
      <xdr:colOff>133350</xdr:colOff>
      <xdr:row>61</xdr:row>
      <xdr:rowOff>109038</xdr:rowOff>
    </xdr:to>
    <xdr:cxnSp macro="">
      <xdr:nvCxnSpPr>
        <xdr:cNvPr id="134" name="直線コネクタ 133"/>
        <xdr:cNvCxnSpPr/>
      </xdr:nvCxnSpPr>
      <xdr:spPr>
        <a:xfrm flipV="1">
          <a:off x="4114800" y="10508887"/>
          <a:ext cx="838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74567</xdr:rowOff>
    </xdr:from>
    <xdr:to>
      <xdr:col>19</xdr:col>
      <xdr:colOff>133350</xdr:colOff>
      <xdr:row>61</xdr:row>
      <xdr:rowOff>109038</xdr:rowOff>
    </xdr:to>
    <xdr:cxnSp macro="">
      <xdr:nvCxnSpPr>
        <xdr:cNvPr id="137" name="直線コネクタ 136"/>
        <xdr:cNvCxnSpPr/>
      </xdr:nvCxnSpPr>
      <xdr:spPr>
        <a:xfrm>
          <a:off x="3225800" y="1053301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5624</xdr:rowOff>
    </xdr:from>
    <xdr:to>
      <xdr:col>15</xdr:col>
      <xdr:colOff>82550</xdr:colOff>
      <xdr:row>61</xdr:row>
      <xdr:rowOff>74567</xdr:rowOff>
    </xdr:to>
    <xdr:cxnSp macro="">
      <xdr:nvCxnSpPr>
        <xdr:cNvPr id="140" name="直線コネクタ 139"/>
        <xdr:cNvCxnSpPr/>
      </xdr:nvCxnSpPr>
      <xdr:spPr>
        <a:xfrm>
          <a:off x="2336800" y="1046407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5624</xdr:rowOff>
    </xdr:from>
    <xdr:to>
      <xdr:col>11</xdr:col>
      <xdr:colOff>31750</xdr:colOff>
      <xdr:row>61</xdr:row>
      <xdr:rowOff>36649</xdr:rowOff>
    </xdr:to>
    <xdr:cxnSp macro="">
      <xdr:nvCxnSpPr>
        <xdr:cNvPr id="143" name="直線コネクタ 142"/>
        <xdr:cNvCxnSpPr/>
      </xdr:nvCxnSpPr>
      <xdr:spPr>
        <a:xfrm flipV="1">
          <a:off x="1447800" y="1046407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171087</xdr:rowOff>
    </xdr:from>
    <xdr:to>
      <xdr:col>23</xdr:col>
      <xdr:colOff>184150</xdr:colOff>
      <xdr:row>61</xdr:row>
      <xdr:rowOff>101237</xdr:rowOff>
    </xdr:to>
    <xdr:sp macro="" textlink="">
      <xdr:nvSpPr>
        <xdr:cNvPr id="153" name="楕円 152"/>
        <xdr:cNvSpPr/>
      </xdr:nvSpPr>
      <xdr:spPr>
        <a:xfrm>
          <a:off x="49022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143164</xdr:rowOff>
    </xdr:from>
    <xdr:ext cx="762000" cy="259045"/>
    <xdr:sp macro="" textlink="">
      <xdr:nvSpPr>
        <xdr:cNvPr id="154" name="財政構造の弾力性該当値テキスト"/>
        <xdr:cNvSpPr txBox="1"/>
      </xdr:nvSpPr>
      <xdr:spPr>
        <a:xfrm>
          <a:off x="5041900" y="1043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58238</xdr:rowOff>
    </xdr:from>
    <xdr:to>
      <xdr:col>19</xdr:col>
      <xdr:colOff>184150</xdr:colOff>
      <xdr:row>61</xdr:row>
      <xdr:rowOff>159838</xdr:rowOff>
    </xdr:to>
    <xdr:sp macro="" textlink="">
      <xdr:nvSpPr>
        <xdr:cNvPr id="155" name="楕円 154"/>
        <xdr:cNvSpPr/>
      </xdr:nvSpPr>
      <xdr:spPr>
        <a:xfrm>
          <a:off x="4064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144615</xdr:rowOff>
    </xdr:from>
    <xdr:ext cx="736600" cy="259045"/>
    <xdr:sp macro="" textlink="">
      <xdr:nvSpPr>
        <xdr:cNvPr id="156" name="テキスト ボックス 155"/>
        <xdr:cNvSpPr txBox="1"/>
      </xdr:nvSpPr>
      <xdr:spPr>
        <a:xfrm>
          <a:off x="3733800" y="1060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23767</xdr:rowOff>
    </xdr:from>
    <xdr:to>
      <xdr:col>15</xdr:col>
      <xdr:colOff>133350</xdr:colOff>
      <xdr:row>61</xdr:row>
      <xdr:rowOff>125367</xdr:rowOff>
    </xdr:to>
    <xdr:sp macro="" textlink="">
      <xdr:nvSpPr>
        <xdr:cNvPr id="157" name="楕円 156"/>
        <xdr:cNvSpPr/>
      </xdr:nvSpPr>
      <xdr:spPr>
        <a:xfrm>
          <a:off x="3175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110144</xdr:rowOff>
    </xdr:from>
    <xdr:ext cx="762000" cy="259045"/>
    <xdr:sp macro="" textlink="">
      <xdr:nvSpPr>
        <xdr:cNvPr id="158" name="テキスト ボックス 157"/>
        <xdr:cNvSpPr txBox="1"/>
      </xdr:nvSpPr>
      <xdr:spPr>
        <a:xfrm>
          <a:off x="2844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126274</xdr:rowOff>
    </xdr:from>
    <xdr:to>
      <xdr:col>11</xdr:col>
      <xdr:colOff>82550</xdr:colOff>
      <xdr:row>61</xdr:row>
      <xdr:rowOff>56424</xdr:rowOff>
    </xdr:to>
    <xdr:sp macro="" textlink="">
      <xdr:nvSpPr>
        <xdr:cNvPr id="159" name="楕円 158"/>
        <xdr:cNvSpPr/>
      </xdr:nvSpPr>
      <xdr:spPr>
        <a:xfrm>
          <a:off x="2286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41201</xdr:rowOff>
    </xdr:from>
    <xdr:ext cx="762000" cy="259045"/>
    <xdr:sp macro="" textlink="">
      <xdr:nvSpPr>
        <xdr:cNvPr id="160" name="テキスト ボックス 159"/>
        <xdr:cNvSpPr txBox="1"/>
      </xdr:nvSpPr>
      <xdr:spPr>
        <a:xfrm>
          <a:off x="1955800" y="1049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157299</xdr:rowOff>
    </xdr:from>
    <xdr:to>
      <xdr:col>7</xdr:col>
      <xdr:colOff>31750</xdr:colOff>
      <xdr:row>61</xdr:row>
      <xdr:rowOff>87449</xdr:rowOff>
    </xdr:to>
    <xdr:sp macro="" textlink="">
      <xdr:nvSpPr>
        <xdr:cNvPr id="161" name="楕円 160"/>
        <xdr:cNvSpPr/>
      </xdr:nvSpPr>
      <xdr:spPr>
        <a:xfrm>
          <a:off x="1397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72226</xdr:rowOff>
    </xdr:from>
    <xdr:ext cx="762000" cy="259045"/>
    <xdr:sp macro="" textlink="">
      <xdr:nvSpPr>
        <xdr:cNvPr id="162" name="テキスト ボックス 161"/>
        <xdr:cNvSpPr txBox="1"/>
      </xdr:nvSpPr>
      <xdr:spPr>
        <a:xfrm>
          <a:off x="1066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年度においては、ふるさと寄附に関連する経費の増により類似団体の平均を上回りました。</a:t>
          </a:r>
          <a:endParaRPr lang="ja-JP" altLang="ja-JP" sz="1400">
            <a:effectLst/>
          </a:endParaRPr>
        </a:p>
        <a:p>
          <a:r>
            <a:rPr kumimoji="1" lang="ja-JP" altLang="ja-JP" sz="1100">
              <a:solidFill>
                <a:schemeClr val="dk1"/>
              </a:solidFill>
              <a:effectLst/>
              <a:latin typeface="+mn-lt"/>
              <a:ea typeface="+mn-ea"/>
              <a:cs typeface="+mn-cs"/>
            </a:rPr>
            <a:t>　今後も行政改革推進計画への取組を通じ、人件費や物件費の削減に努めます。</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127708</xdr:rowOff>
    </xdr:from>
    <xdr:to>
      <xdr:col>23</xdr:col>
      <xdr:colOff>133350</xdr:colOff>
      <xdr:row>83</xdr:row>
      <xdr:rowOff>157297</xdr:rowOff>
    </xdr:to>
    <xdr:cxnSp macro="">
      <xdr:nvCxnSpPr>
        <xdr:cNvPr id="194" name="直線コネクタ 193"/>
        <xdr:cNvCxnSpPr/>
      </xdr:nvCxnSpPr>
      <xdr:spPr>
        <a:xfrm>
          <a:off x="4114800" y="14358058"/>
          <a:ext cx="838200" cy="2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127708</xdr:rowOff>
    </xdr:from>
    <xdr:to>
      <xdr:col>19</xdr:col>
      <xdr:colOff>133350</xdr:colOff>
      <xdr:row>83</xdr:row>
      <xdr:rowOff>136916</xdr:rowOff>
    </xdr:to>
    <xdr:cxnSp macro="">
      <xdr:nvCxnSpPr>
        <xdr:cNvPr id="197" name="直線コネクタ 196"/>
        <xdr:cNvCxnSpPr/>
      </xdr:nvCxnSpPr>
      <xdr:spPr>
        <a:xfrm flipV="1">
          <a:off x="3225800" y="14358058"/>
          <a:ext cx="889000" cy="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75761</xdr:rowOff>
    </xdr:from>
    <xdr:to>
      <xdr:col>15</xdr:col>
      <xdr:colOff>82550</xdr:colOff>
      <xdr:row>83</xdr:row>
      <xdr:rowOff>136916</xdr:rowOff>
    </xdr:to>
    <xdr:cxnSp macro="">
      <xdr:nvCxnSpPr>
        <xdr:cNvPr id="200" name="直線コネクタ 199"/>
        <xdr:cNvCxnSpPr/>
      </xdr:nvCxnSpPr>
      <xdr:spPr>
        <a:xfrm>
          <a:off x="2336800" y="14306111"/>
          <a:ext cx="889000" cy="6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71659</xdr:rowOff>
    </xdr:from>
    <xdr:to>
      <xdr:col>11</xdr:col>
      <xdr:colOff>31750</xdr:colOff>
      <xdr:row>83</xdr:row>
      <xdr:rowOff>75761</xdr:rowOff>
    </xdr:to>
    <xdr:cxnSp macro="">
      <xdr:nvCxnSpPr>
        <xdr:cNvPr id="203" name="直線コネクタ 202"/>
        <xdr:cNvCxnSpPr/>
      </xdr:nvCxnSpPr>
      <xdr:spPr>
        <a:xfrm>
          <a:off x="1447800" y="14302009"/>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106497</xdr:rowOff>
    </xdr:from>
    <xdr:to>
      <xdr:col>23</xdr:col>
      <xdr:colOff>184150</xdr:colOff>
      <xdr:row>84</xdr:row>
      <xdr:rowOff>36647</xdr:rowOff>
    </xdr:to>
    <xdr:sp macro="" textlink="">
      <xdr:nvSpPr>
        <xdr:cNvPr id="213" name="楕円 212"/>
        <xdr:cNvSpPr/>
      </xdr:nvSpPr>
      <xdr:spPr>
        <a:xfrm>
          <a:off x="4902200" y="1433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78574</xdr:rowOff>
    </xdr:from>
    <xdr:ext cx="762000" cy="259045"/>
    <xdr:sp macro="" textlink="">
      <xdr:nvSpPr>
        <xdr:cNvPr id="214" name="人件費・物件費等の状況該当値テキスト"/>
        <xdr:cNvSpPr txBox="1"/>
      </xdr:nvSpPr>
      <xdr:spPr>
        <a:xfrm>
          <a:off x="5041900" y="1430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76908</xdr:rowOff>
    </xdr:from>
    <xdr:to>
      <xdr:col>19</xdr:col>
      <xdr:colOff>184150</xdr:colOff>
      <xdr:row>84</xdr:row>
      <xdr:rowOff>7058</xdr:rowOff>
    </xdr:to>
    <xdr:sp macro="" textlink="">
      <xdr:nvSpPr>
        <xdr:cNvPr id="215" name="楕円 214"/>
        <xdr:cNvSpPr/>
      </xdr:nvSpPr>
      <xdr:spPr>
        <a:xfrm>
          <a:off x="4064000" y="1430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163285</xdr:rowOff>
    </xdr:from>
    <xdr:ext cx="736600" cy="259045"/>
    <xdr:sp macro="" textlink="">
      <xdr:nvSpPr>
        <xdr:cNvPr id="216" name="テキスト ボックス 215"/>
        <xdr:cNvSpPr txBox="1"/>
      </xdr:nvSpPr>
      <xdr:spPr>
        <a:xfrm>
          <a:off x="3733800" y="14393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86116</xdr:rowOff>
    </xdr:from>
    <xdr:to>
      <xdr:col>15</xdr:col>
      <xdr:colOff>133350</xdr:colOff>
      <xdr:row>84</xdr:row>
      <xdr:rowOff>16266</xdr:rowOff>
    </xdr:to>
    <xdr:sp macro="" textlink="">
      <xdr:nvSpPr>
        <xdr:cNvPr id="217" name="楕円 216"/>
        <xdr:cNvSpPr/>
      </xdr:nvSpPr>
      <xdr:spPr>
        <a:xfrm>
          <a:off x="3175000" y="1431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1043</xdr:rowOff>
    </xdr:from>
    <xdr:ext cx="762000" cy="259045"/>
    <xdr:sp macro="" textlink="">
      <xdr:nvSpPr>
        <xdr:cNvPr id="218" name="テキスト ボックス 217"/>
        <xdr:cNvSpPr txBox="1"/>
      </xdr:nvSpPr>
      <xdr:spPr>
        <a:xfrm>
          <a:off x="2844800" y="1440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24961</xdr:rowOff>
    </xdr:from>
    <xdr:to>
      <xdr:col>11</xdr:col>
      <xdr:colOff>82550</xdr:colOff>
      <xdr:row>83</xdr:row>
      <xdr:rowOff>126561</xdr:rowOff>
    </xdr:to>
    <xdr:sp macro="" textlink="">
      <xdr:nvSpPr>
        <xdr:cNvPr id="219" name="楕円 218"/>
        <xdr:cNvSpPr/>
      </xdr:nvSpPr>
      <xdr:spPr>
        <a:xfrm>
          <a:off x="2286000" y="142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111338</xdr:rowOff>
    </xdr:from>
    <xdr:ext cx="762000" cy="259045"/>
    <xdr:sp macro="" textlink="">
      <xdr:nvSpPr>
        <xdr:cNvPr id="220" name="テキスト ボックス 219"/>
        <xdr:cNvSpPr txBox="1"/>
      </xdr:nvSpPr>
      <xdr:spPr>
        <a:xfrm>
          <a:off x="1955800" y="1434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20859</xdr:rowOff>
    </xdr:from>
    <xdr:to>
      <xdr:col>7</xdr:col>
      <xdr:colOff>31750</xdr:colOff>
      <xdr:row>83</xdr:row>
      <xdr:rowOff>122459</xdr:rowOff>
    </xdr:to>
    <xdr:sp macro="" textlink="">
      <xdr:nvSpPr>
        <xdr:cNvPr id="221" name="楕円 220"/>
        <xdr:cNvSpPr/>
      </xdr:nvSpPr>
      <xdr:spPr>
        <a:xfrm>
          <a:off x="1397000" y="1425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107236</xdr:rowOff>
    </xdr:from>
    <xdr:ext cx="762000" cy="259045"/>
    <xdr:sp macro="" textlink="">
      <xdr:nvSpPr>
        <xdr:cNvPr id="222" name="テキスト ボックス 221"/>
        <xdr:cNvSpPr txBox="1"/>
      </xdr:nvSpPr>
      <xdr:spPr>
        <a:xfrm>
          <a:off x="1066800" y="1433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独自削減や新陳代謝などにより指数が低下し、類似団体平均を下回りました。</a:t>
          </a:r>
          <a:endParaRPr lang="ja-JP" altLang="ja-JP" sz="1400">
            <a:effectLst/>
          </a:endParaRPr>
        </a:p>
        <a:p>
          <a:r>
            <a:rPr kumimoji="1" lang="ja-JP" altLang="ja-JP" sz="1100">
              <a:solidFill>
                <a:schemeClr val="dk1"/>
              </a:solidFill>
              <a:effectLst/>
              <a:latin typeface="+mn-lt"/>
              <a:ea typeface="+mn-ea"/>
              <a:cs typeface="+mn-cs"/>
            </a:rPr>
            <a:t>今後も国や民間の給与体系の動向を注視し、適正な給与水準に留意します。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111277</xdr:rowOff>
    </xdr:from>
    <xdr:to>
      <xdr:col>81</xdr:col>
      <xdr:colOff>44450</xdr:colOff>
      <xdr:row>84</xdr:row>
      <xdr:rowOff>134257</xdr:rowOff>
    </xdr:to>
    <xdr:cxnSp macro="">
      <xdr:nvCxnSpPr>
        <xdr:cNvPr id="258" name="直線コネクタ 257"/>
        <xdr:cNvCxnSpPr/>
      </xdr:nvCxnSpPr>
      <xdr:spPr>
        <a:xfrm>
          <a:off x="16179800" y="14513077"/>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111277</xdr:rowOff>
    </xdr:from>
    <xdr:to>
      <xdr:col>77</xdr:col>
      <xdr:colOff>44450</xdr:colOff>
      <xdr:row>84</xdr:row>
      <xdr:rowOff>145748</xdr:rowOff>
    </xdr:to>
    <xdr:cxnSp macro="">
      <xdr:nvCxnSpPr>
        <xdr:cNvPr id="261" name="直線コネクタ 260"/>
        <xdr:cNvCxnSpPr/>
      </xdr:nvCxnSpPr>
      <xdr:spPr>
        <a:xfrm flipV="1">
          <a:off x="15290800" y="1451307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145748</xdr:rowOff>
    </xdr:from>
    <xdr:to>
      <xdr:col>72</xdr:col>
      <xdr:colOff>203200</xdr:colOff>
      <xdr:row>85</xdr:row>
      <xdr:rowOff>20259</xdr:rowOff>
    </xdr:to>
    <xdr:cxnSp macro="">
      <xdr:nvCxnSpPr>
        <xdr:cNvPr id="264" name="直線コネクタ 263"/>
        <xdr:cNvCxnSpPr/>
      </xdr:nvCxnSpPr>
      <xdr:spPr>
        <a:xfrm flipV="1">
          <a:off x="14401800" y="145475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20259</xdr:rowOff>
    </xdr:from>
    <xdr:to>
      <xdr:col>68</xdr:col>
      <xdr:colOff>152400</xdr:colOff>
      <xdr:row>85</xdr:row>
      <xdr:rowOff>66221</xdr:rowOff>
    </xdr:to>
    <xdr:cxnSp macro="">
      <xdr:nvCxnSpPr>
        <xdr:cNvPr id="267" name="直線コネクタ 266"/>
        <xdr:cNvCxnSpPr/>
      </xdr:nvCxnSpPr>
      <xdr:spPr>
        <a:xfrm flipV="1">
          <a:off x="13512800" y="1459350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7" name="楕円 276"/>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78" name="給与水準   （国との比較）該当値テキスト"/>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60477</xdr:rowOff>
    </xdr:from>
    <xdr:to>
      <xdr:col>77</xdr:col>
      <xdr:colOff>95250</xdr:colOff>
      <xdr:row>84</xdr:row>
      <xdr:rowOff>162077</xdr:rowOff>
    </xdr:to>
    <xdr:sp macro="" textlink="">
      <xdr:nvSpPr>
        <xdr:cNvPr id="279" name="楕円 278"/>
        <xdr:cNvSpPr/>
      </xdr:nvSpPr>
      <xdr:spPr>
        <a:xfrm>
          <a:off x="16129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804</xdr:rowOff>
    </xdr:from>
    <xdr:ext cx="736600" cy="259045"/>
    <xdr:sp macro="" textlink="">
      <xdr:nvSpPr>
        <xdr:cNvPr id="280" name="テキスト ボックス 279"/>
        <xdr:cNvSpPr txBox="1"/>
      </xdr:nvSpPr>
      <xdr:spPr>
        <a:xfrm>
          <a:off x="15798800" y="14231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94948</xdr:rowOff>
    </xdr:from>
    <xdr:to>
      <xdr:col>73</xdr:col>
      <xdr:colOff>44450</xdr:colOff>
      <xdr:row>85</xdr:row>
      <xdr:rowOff>25098</xdr:rowOff>
    </xdr:to>
    <xdr:sp macro="" textlink="">
      <xdr:nvSpPr>
        <xdr:cNvPr id="281" name="楕円 280"/>
        <xdr:cNvSpPr/>
      </xdr:nvSpPr>
      <xdr:spPr>
        <a:xfrm>
          <a:off x="15240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35275</xdr:rowOff>
    </xdr:from>
    <xdr:ext cx="762000" cy="259045"/>
    <xdr:sp macro="" textlink="">
      <xdr:nvSpPr>
        <xdr:cNvPr id="282" name="テキスト ボックス 281"/>
        <xdr:cNvSpPr txBox="1"/>
      </xdr:nvSpPr>
      <xdr:spPr>
        <a:xfrm>
          <a:off x="14909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140909</xdr:rowOff>
    </xdr:from>
    <xdr:to>
      <xdr:col>68</xdr:col>
      <xdr:colOff>203200</xdr:colOff>
      <xdr:row>85</xdr:row>
      <xdr:rowOff>71059</xdr:rowOff>
    </xdr:to>
    <xdr:sp macro="" textlink="">
      <xdr:nvSpPr>
        <xdr:cNvPr id="283" name="楕円 282"/>
        <xdr:cNvSpPr/>
      </xdr:nvSpPr>
      <xdr:spPr>
        <a:xfrm>
          <a:off x="14351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81236</xdr:rowOff>
    </xdr:from>
    <xdr:ext cx="762000" cy="259045"/>
    <xdr:sp macro="" textlink="">
      <xdr:nvSpPr>
        <xdr:cNvPr id="284" name="テキスト ボックス 283"/>
        <xdr:cNvSpPr txBox="1"/>
      </xdr:nvSpPr>
      <xdr:spPr>
        <a:xfrm>
          <a:off x="14020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5" name="楕円 284"/>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86" name="テキスト ボックス 285"/>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行政改革の推進により職員数を減らしており、類似団体の平均を下回ってます。</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10.4</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484</a:t>
          </a:r>
          <a:r>
            <a:rPr kumimoji="1" lang="ja-JP" altLang="ja-JP" sz="1100" baseline="0">
              <a:solidFill>
                <a:schemeClr val="dk1"/>
              </a:solidFill>
              <a:effectLst/>
              <a:latin typeface="+mn-lt"/>
              <a:ea typeface="+mn-ea"/>
              <a:cs typeface="+mn-cs"/>
            </a:rPr>
            <a:t>人　→　</a:t>
          </a:r>
          <a:r>
            <a:rPr kumimoji="1" lang="en-US" altLang="ja-JP" sz="1100" baseline="0">
              <a:solidFill>
                <a:sysClr val="windowText" lastClr="000000"/>
              </a:solidFill>
              <a:effectLst/>
              <a:latin typeface="+mn-lt"/>
              <a:ea typeface="+mn-ea"/>
              <a:cs typeface="+mn-cs"/>
            </a:rPr>
            <a:t>R2.4</a:t>
          </a:r>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350</a:t>
          </a:r>
          <a:r>
            <a:rPr kumimoji="1" lang="ja-JP" altLang="ja-JP" sz="1100" baseline="0">
              <a:solidFill>
                <a:sysClr val="windowText" lastClr="000000"/>
              </a:solidFill>
              <a:effectLst/>
              <a:latin typeface="+mn-lt"/>
              <a:ea typeface="+mn-ea"/>
              <a:cs typeface="+mn-cs"/>
            </a:rPr>
            <a:t>人</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134</a:t>
          </a:r>
          <a:r>
            <a:rPr kumimoji="1" lang="ja-JP" altLang="ja-JP" sz="1100" baseline="0">
              <a:solidFill>
                <a:schemeClr val="dk1"/>
              </a:solidFill>
              <a:effectLst/>
              <a:latin typeface="+mn-lt"/>
              <a:ea typeface="+mn-ea"/>
              <a:cs typeface="+mn-cs"/>
            </a:rPr>
            <a:t>人　▲</a:t>
          </a:r>
          <a:r>
            <a:rPr kumimoji="1" lang="en-US" altLang="ja-JP" sz="1100" baseline="0">
              <a:solidFill>
                <a:schemeClr val="dk1"/>
              </a:solidFill>
              <a:effectLst/>
              <a:latin typeface="+mn-lt"/>
              <a:ea typeface="+mn-ea"/>
              <a:cs typeface="+mn-cs"/>
            </a:rPr>
            <a:t>27.7</a:t>
          </a:r>
          <a:r>
            <a:rPr kumimoji="1" lang="ja-JP" altLang="ja-JP" sz="1100" baseline="0">
              <a:solidFill>
                <a:schemeClr val="dk1"/>
              </a:solidFill>
              <a:effectLst/>
              <a:latin typeface="+mn-lt"/>
              <a:ea typeface="+mn-ea"/>
              <a:cs typeface="+mn-cs"/>
            </a:rPr>
            <a:t>％）</a:t>
          </a:r>
          <a:endParaRPr lang="ja-JP" altLang="ja-JP">
            <a:effectLst/>
          </a:endParaRPr>
        </a:p>
        <a:p>
          <a:r>
            <a:rPr kumimoji="1" lang="ja-JP" altLang="ja-JP" sz="1100" baseline="0">
              <a:solidFill>
                <a:schemeClr val="dk1"/>
              </a:solidFill>
              <a:effectLst/>
              <a:latin typeface="+mn-lt"/>
              <a:ea typeface="+mn-ea"/>
              <a:cs typeface="+mn-cs"/>
            </a:rPr>
            <a:t>　今後も指定管理者制度等を活用し、職員の削減に努めます。</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133169</xdr:rowOff>
    </xdr:from>
    <xdr:to>
      <xdr:col>81</xdr:col>
      <xdr:colOff>44450</xdr:colOff>
      <xdr:row>61</xdr:row>
      <xdr:rowOff>148106</xdr:rowOff>
    </xdr:to>
    <xdr:cxnSp macro="">
      <xdr:nvCxnSpPr>
        <xdr:cNvPr id="323" name="直線コネクタ 322"/>
        <xdr:cNvCxnSpPr/>
      </xdr:nvCxnSpPr>
      <xdr:spPr>
        <a:xfrm>
          <a:off x="16179800" y="10591619"/>
          <a:ext cx="8382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95250</xdr:rowOff>
    </xdr:from>
    <xdr:to>
      <xdr:col>77</xdr:col>
      <xdr:colOff>44450</xdr:colOff>
      <xdr:row>61</xdr:row>
      <xdr:rowOff>133169</xdr:rowOff>
    </xdr:to>
    <xdr:cxnSp macro="">
      <xdr:nvCxnSpPr>
        <xdr:cNvPr id="326" name="直線コネクタ 325"/>
        <xdr:cNvCxnSpPr/>
      </xdr:nvCxnSpPr>
      <xdr:spPr>
        <a:xfrm>
          <a:off x="15290800" y="10553700"/>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95250</xdr:rowOff>
    </xdr:from>
    <xdr:to>
      <xdr:col>72</xdr:col>
      <xdr:colOff>203200</xdr:colOff>
      <xdr:row>61</xdr:row>
      <xdr:rowOff>95250</xdr:rowOff>
    </xdr:to>
    <xdr:cxnSp macro="">
      <xdr:nvCxnSpPr>
        <xdr:cNvPr id="329" name="直線コネクタ 328"/>
        <xdr:cNvCxnSpPr/>
      </xdr:nvCxnSpPr>
      <xdr:spPr>
        <a:xfrm>
          <a:off x="14401800" y="1055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66524</xdr:rowOff>
    </xdr:from>
    <xdr:to>
      <xdr:col>68</xdr:col>
      <xdr:colOff>152400</xdr:colOff>
      <xdr:row>61</xdr:row>
      <xdr:rowOff>95250</xdr:rowOff>
    </xdr:to>
    <xdr:cxnSp macro="">
      <xdr:nvCxnSpPr>
        <xdr:cNvPr id="332" name="直線コネクタ 331"/>
        <xdr:cNvCxnSpPr/>
      </xdr:nvCxnSpPr>
      <xdr:spPr>
        <a:xfrm>
          <a:off x="13512800" y="10524974"/>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97306</xdr:rowOff>
    </xdr:from>
    <xdr:to>
      <xdr:col>81</xdr:col>
      <xdr:colOff>95250</xdr:colOff>
      <xdr:row>62</xdr:row>
      <xdr:rowOff>27456</xdr:rowOff>
    </xdr:to>
    <xdr:sp macro="" textlink="">
      <xdr:nvSpPr>
        <xdr:cNvPr id="342" name="楕円 341"/>
        <xdr:cNvSpPr/>
      </xdr:nvSpPr>
      <xdr:spPr>
        <a:xfrm>
          <a:off x="16967200" y="105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113833</xdr:rowOff>
    </xdr:from>
    <xdr:ext cx="762000" cy="259045"/>
    <xdr:sp macro="" textlink="">
      <xdr:nvSpPr>
        <xdr:cNvPr id="343" name="定員管理の状況該当値テキスト"/>
        <xdr:cNvSpPr txBox="1"/>
      </xdr:nvSpPr>
      <xdr:spPr>
        <a:xfrm>
          <a:off x="17106900" y="104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82369</xdr:rowOff>
    </xdr:from>
    <xdr:to>
      <xdr:col>77</xdr:col>
      <xdr:colOff>95250</xdr:colOff>
      <xdr:row>62</xdr:row>
      <xdr:rowOff>12519</xdr:rowOff>
    </xdr:to>
    <xdr:sp macro="" textlink="">
      <xdr:nvSpPr>
        <xdr:cNvPr id="344" name="楕円 343"/>
        <xdr:cNvSpPr/>
      </xdr:nvSpPr>
      <xdr:spPr>
        <a:xfrm>
          <a:off x="16129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22696</xdr:rowOff>
    </xdr:from>
    <xdr:ext cx="736600" cy="259045"/>
    <xdr:sp macro="" textlink="">
      <xdr:nvSpPr>
        <xdr:cNvPr id="345" name="テキスト ボックス 344"/>
        <xdr:cNvSpPr txBox="1"/>
      </xdr:nvSpPr>
      <xdr:spPr>
        <a:xfrm>
          <a:off x="15798800" y="10309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44450</xdr:rowOff>
    </xdr:from>
    <xdr:to>
      <xdr:col>73</xdr:col>
      <xdr:colOff>44450</xdr:colOff>
      <xdr:row>61</xdr:row>
      <xdr:rowOff>146050</xdr:rowOff>
    </xdr:to>
    <xdr:sp macro="" textlink="">
      <xdr:nvSpPr>
        <xdr:cNvPr id="346" name="楕円 345"/>
        <xdr:cNvSpPr/>
      </xdr:nvSpPr>
      <xdr:spPr>
        <a:xfrm>
          <a:off x="15240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156227</xdr:rowOff>
    </xdr:from>
    <xdr:ext cx="762000" cy="259045"/>
    <xdr:sp macro="" textlink="">
      <xdr:nvSpPr>
        <xdr:cNvPr id="347" name="テキスト ボックス 346"/>
        <xdr:cNvSpPr txBox="1"/>
      </xdr:nvSpPr>
      <xdr:spPr>
        <a:xfrm>
          <a:off x="14909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44450</xdr:rowOff>
    </xdr:from>
    <xdr:to>
      <xdr:col>68</xdr:col>
      <xdr:colOff>203200</xdr:colOff>
      <xdr:row>61</xdr:row>
      <xdr:rowOff>146050</xdr:rowOff>
    </xdr:to>
    <xdr:sp macro="" textlink="">
      <xdr:nvSpPr>
        <xdr:cNvPr id="348" name="楕円 347"/>
        <xdr:cNvSpPr/>
      </xdr:nvSpPr>
      <xdr:spPr>
        <a:xfrm>
          <a:off x="14351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156227</xdr:rowOff>
    </xdr:from>
    <xdr:ext cx="762000" cy="259045"/>
    <xdr:sp macro="" textlink="">
      <xdr:nvSpPr>
        <xdr:cNvPr id="349" name="テキスト ボックス 348"/>
        <xdr:cNvSpPr txBox="1"/>
      </xdr:nvSpPr>
      <xdr:spPr>
        <a:xfrm>
          <a:off x="14020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15724</xdr:rowOff>
    </xdr:from>
    <xdr:to>
      <xdr:col>64</xdr:col>
      <xdr:colOff>152400</xdr:colOff>
      <xdr:row>61</xdr:row>
      <xdr:rowOff>117324</xdr:rowOff>
    </xdr:to>
    <xdr:sp macro="" textlink="">
      <xdr:nvSpPr>
        <xdr:cNvPr id="350" name="楕円 349"/>
        <xdr:cNvSpPr/>
      </xdr:nvSpPr>
      <xdr:spPr>
        <a:xfrm>
          <a:off x="13462000" y="1047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127501</xdr:rowOff>
    </xdr:from>
    <xdr:ext cx="762000" cy="259045"/>
    <xdr:sp macro="" textlink="">
      <xdr:nvSpPr>
        <xdr:cNvPr id="351" name="テキスト ボックス 350"/>
        <xdr:cNvSpPr txBox="1"/>
      </xdr:nvSpPr>
      <xdr:spPr>
        <a:xfrm>
          <a:off x="13131800" y="1024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過去に建設した学校、社会教育施設等に係る起債の償還が多額であるため、類似団体の平均を上回っています。</a:t>
          </a:r>
          <a:endParaRPr lang="ja-JP" altLang="ja-JP" sz="1400">
            <a:effectLst/>
          </a:endParaRPr>
        </a:p>
        <a:p>
          <a:r>
            <a:rPr kumimoji="1" lang="ja-JP" altLang="ja-JP" sz="1100">
              <a:solidFill>
                <a:schemeClr val="dk1"/>
              </a:solidFill>
              <a:effectLst/>
              <a:latin typeface="+mn-lt"/>
              <a:ea typeface="+mn-ea"/>
              <a:cs typeface="+mn-cs"/>
            </a:rPr>
            <a:t>　新規市債発行額を抑制し、公債費の圧縮に努めます。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15452</xdr:rowOff>
    </xdr:from>
    <xdr:to>
      <xdr:col>81</xdr:col>
      <xdr:colOff>44450</xdr:colOff>
      <xdr:row>38</xdr:row>
      <xdr:rowOff>15452</xdr:rowOff>
    </xdr:to>
    <xdr:cxnSp macro="">
      <xdr:nvCxnSpPr>
        <xdr:cNvPr id="385" name="直線コネクタ 384"/>
        <xdr:cNvCxnSpPr/>
      </xdr:nvCxnSpPr>
      <xdr:spPr>
        <a:xfrm>
          <a:off x="16179800" y="65305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11430</xdr:rowOff>
    </xdr:from>
    <xdr:to>
      <xdr:col>77</xdr:col>
      <xdr:colOff>44450</xdr:colOff>
      <xdr:row>38</xdr:row>
      <xdr:rowOff>15452</xdr:rowOff>
    </xdr:to>
    <xdr:cxnSp macro="">
      <xdr:nvCxnSpPr>
        <xdr:cNvPr id="388" name="直線コネクタ 387"/>
        <xdr:cNvCxnSpPr/>
      </xdr:nvCxnSpPr>
      <xdr:spPr>
        <a:xfrm>
          <a:off x="15290800" y="652653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166794</xdr:rowOff>
    </xdr:from>
    <xdr:to>
      <xdr:col>72</xdr:col>
      <xdr:colOff>203200</xdr:colOff>
      <xdr:row>38</xdr:row>
      <xdr:rowOff>11430</xdr:rowOff>
    </xdr:to>
    <xdr:cxnSp macro="">
      <xdr:nvCxnSpPr>
        <xdr:cNvPr id="391" name="直線コネクタ 390"/>
        <xdr:cNvCxnSpPr/>
      </xdr:nvCxnSpPr>
      <xdr:spPr>
        <a:xfrm>
          <a:off x="14401800" y="65104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148696</xdr:rowOff>
    </xdr:from>
    <xdr:to>
      <xdr:col>68</xdr:col>
      <xdr:colOff>152400</xdr:colOff>
      <xdr:row>37</xdr:row>
      <xdr:rowOff>166794</xdr:rowOff>
    </xdr:to>
    <xdr:cxnSp macro="">
      <xdr:nvCxnSpPr>
        <xdr:cNvPr id="394" name="直線コネクタ 393"/>
        <xdr:cNvCxnSpPr/>
      </xdr:nvCxnSpPr>
      <xdr:spPr>
        <a:xfrm>
          <a:off x="13512800" y="6492346"/>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136102</xdr:rowOff>
    </xdr:from>
    <xdr:to>
      <xdr:col>81</xdr:col>
      <xdr:colOff>95250</xdr:colOff>
      <xdr:row>38</xdr:row>
      <xdr:rowOff>66252</xdr:rowOff>
    </xdr:to>
    <xdr:sp macro="" textlink="">
      <xdr:nvSpPr>
        <xdr:cNvPr id="404" name="楕円 403"/>
        <xdr:cNvSpPr/>
      </xdr:nvSpPr>
      <xdr:spPr>
        <a:xfrm>
          <a:off x="16967200" y="647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108179</xdr:rowOff>
    </xdr:from>
    <xdr:ext cx="762000" cy="259045"/>
    <xdr:sp macro="" textlink="">
      <xdr:nvSpPr>
        <xdr:cNvPr id="405" name="公債費負担の状況該当値テキスト"/>
        <xdr:cNvSpPr txBox="1"/>
      </xdr:nvSpPr>
      <xdr:spPr>
        <a:xfrm>
          <a:off x="17106900" y="645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136102</xdr:rowOff>
    </xdr:from>
    <xdr:to>
      <xdr:col>77</xdr:col>
      <xdr:colOff>95250</xdr:colOff>
      <xdr:row>38</xdr:row>
      <xdr:rowOff>66252</xdr:rowOff>
    </xdr:to>
    <xdr:sp macro="" textlink="">
      <xdr:nvSpPr>
        <xdr:cNvPr id="406" name="楕円 405"/>
        <xdr:cNvSpPr/>
      </xdr:nvSpPr>
      <xdr:spPr>
        <a:xfrm>
          <a:off x="16129000" y="647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51029</xdr:rowOff>
    </xdr:from>
    <xdr:ext cx="736600" cy="259045"/>
    <xdr:sp macro="" textlink="">
      <xdr:nvSpPr>
        <xdr:cNvPr id="407" name="テキスト ボックス 406"/>
        <xdr:cNvSpPr txBox="1"/>
      </xdr:nvSpPr>
      <xdr:spPr>
        <a:xfrm>
          <a:off x="15798800" y="656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132080</xdr:rowOff>
    </xdr:from>
    <xdr:to>
      <xdr:col>73</xdr:col>
      <xdr:colOff>44450</xdr:colOff>
      <xdr:row>38</xdr:row>
      <xdr:rowOff>62230</xdr:rowOff>
    </xdr:to>
    <xdr:sp macro="" textlink="">
      <xdr:nvSpPr>
        <xdr:cNvPr id="408" name="楕円 407"/>
        <xdr:cNvSpPr/>
      </xdr:nvSpPr>
      <xdr:spPr>
        <a:xfrm>
          <a:off x="15240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47007</xdr:rowOff>
    </xdr:from>
    <xdr:ext cx="762000" cy="259045"/>
    <xdr:sp macro="" textlink="">
      <xdr:nvSpPr>
        <xdr:cNvPr id="409" name="テキスト ボックス 408"/>
        <xdr:cNvSpPr txBox="1"/>
      </xdr:nvSpPr>
      <xdr:spPr>
        <a:xfrm>
          <a:off x="149098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115993</xdr:rowOff>
    </xdr:from>
    <xdr:to>
      <xdr:col>68</xdr:col>
      <xdr:colOff>203200</xdr:colOff>
      <xdr:row>38</xdr:row>
      <xdr:rowOff>46143</xdr:rowOff>
    </xdr:to>
    <xdr:sp macro="" textlink="">
      <xdr:nvSpPr>
        <xdr:cNvPr id="410" name="楕円 409"/>
        <xdr:cNvSpPr/>
      </xdr:nvSpPr>
      <xdr:spPr>
        <a:xfrm>
          <a:off x="14351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30921</xdr:rowOff>
    </xdr:from>
    <xdr:ext cx="762000" cy="259045"/>
    <xdr:sp macro="" textlink="">
      <xdr:nvSpPr>
        <xdr:cNvPr id="411" name="テキスト ボックス 410"/>
        <xdr:cNvSpPr txBox="1"/>
      </xdr:nvSpPr>
      <xdr:spPr>
        <a:xfrm>
          <a:off x="14020800" y="65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97896</xdr:rowOff>
    </xdr:from>
    <xdr:to>
      <xdr:col>64</xdr:col>
      <xdr:colOff>152400</xdr:colOff>
      <xdr:row>38</xdr:row>
      <xdr:rowOff>28046</xdr:rowOff>
    </xdr:to>
    <xdr:sp macro="" textlink="">
      <xdr:nvSpPr>
        <xdr:cNvPr id="412" name="楕円 411"/>
        <xdr:cNvSpPr/>
      </xdr:nvSpPr>
      <xdr:spPr>
        <a:xfrm>
          <a:off x="13462000" y="64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12823</xdr:rowOff>
    </xdr:from>
    <xdr:ext cx="762000" cy="259045"/>
    <xdr:sp macro="" textlink="">
      <xdr:nvSpPr>
        <xdr:cNvPr id="413" name="テキスト ボックス 412"/>
        <xdr:cNvSpPr txBox="1"/>
      </xdr:nvSpPr>
      <xdr:spPr>
        <a:xfrm>
          <a:off x="13131800" y="652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新規の起債発行を計画的に行っていることにより、同比率は減少傾向にあります。</a:t>
          </a:r>
          <a:endParaRPr lang="ja-JP" altLang="ja-JP" sz="1400">
            <a:effectLst/>
          </a:endParaRPr>
        </a:p>
        <a:p>
          <a:r>
            <a:rPr kumimoji="1" lang="ja-JP" altLang="ja-JP" sz="1100">
              <a:solidFill>
                <a:schemeClr val="dk1"/>
              </a:solidFill>
              <a:effectLst/>
              <a:latin typeface="+mn-lt"/>
              <a:ea typeface="+mn-ea"/>
              <a:cs typeface="+mn-cs"/>
            </a:rPr>
            <a:t>　類似団体の平均を上回っている大きな要因としては、学校、廃棄物処理場、社会教育施設等に係る起債残高が多額であることがあげられます。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79904</xdr:rowOff>
    </xdr:from>
    <xdr:to>
      <xdr:col>81</xdr:col>
      <xdr:colOff>44450</xdr:colOff>
      <xdr:row>16</xdr:row>
      <xdr:rowOff>128164</xdr:rowOff>
    </xdr:to>
    <xdr:cxnSp macro="">
      <xdr:nvCxnSpPr>
        <xdr:cNvPr id="447" name="直線コネクタ 446"/>
        <xdr:cNvCxnSpPr/>
      </xdr:nvCxnSpPr>
      <xdr:spPr>
        <a:xfrm flipV="1">
          <a:off x="16179800" y="282310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128164</xdr:rowOff>
    </xdr:from>
    <xdr:to>
      <xdr:col>77</xdr:col>
      <xdr:colOff>44450</xdr:colOff>
      <xdr:row>17</xdr:row>
      <xdr:rowOff>81788</xdr:rowOff>
    </xdr:to>
    <xdr:cxnSp macro="">
      <xdr:nvCxnSpPr>
        <xdr:cNvPr id="450" name="直線コネクタ 449"/>
        <xdr:cNvCxnSpPr/>
      </xdr:nvCxnSpPr>
      <xdr:spPr>
        <a:xfrm flipV="1">
          <a:off x="15290800" y="2871364"/>
          <a:ext cx="889000" cy="12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81788</xdr:rowOff>
    </xdr:from>
    <xdr:to>
      <xdr:col>72</xdr:col>
      <xdr:colOff>203200</xdr:colOff>
      <xdr:row>17</xdr:row>
      <xdr:rowOff>116777</xdr:rowOff>
    </xdr:to>
    <xdr:cxnSp macro="">
      <xdr:nvCxnSpPr>
        <xdr:cNvPr id="453" name="直線コネクタ 452"/>
        <xdr:cNvCxnSpPr/>
      </xdr:nvCxnSpPr>
      <xdr:spPr>
        <a:xfrm flipV="1">
          <a:off x="14401800" y="2996438"/>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116777</xdr:rowOff>
    </xdr:from>
    <xdr:to>
      <xdr:col>68</xdr:col>
      <xdr:colOff>152400</xdr:colOff>
      <xdr:row>17</xdr:row>
      <xdr:rowOff>146135</xdr:rowOff>
    </xdr:to>
    <xdr:cxnSp macro="">
      <xdr:nvCxnSpPr>
        <xdr:cNvPr id="456" name="直線コネクタ 455"/>
        <xdr:cNvCxnSpPr/>
      </xdr:nvCxnSpPr>
      <xdr:spPr>
        <a:xfrm flipV="1">
          <a:off x="13512800" y="3031427"/>
          <a:ext cx="889000" cy="2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29104</xdr:rowOff>
    </xdr:from>
    <xdr:to>
      <xdr:col>81</xdr:col>
      <xdr:colOff>95250</xdr:colOff>
      <xdr:row>16</xdr:row>
      <xdr:rowOff>130704</xdr:rowOff>
    </xdr:to>
    <xdr:sp macro="" textlink="">
      <xdr:nvSpPr>
        <xdr:cNvPr id="466" name="楕円 465"/>
        <xdr:cNvSpPr/>
      </xdr:nvSpPr>
      <xdr:spPr>
        <a:xfrm>
          <a:off x="16967200" y="277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1181</xdr:rowOff>
    </xdr:from>
    <xdr:ext cx="762000" cy="259045"/>
    <xdr:sp macro="" textlink="">
      <xdr:nvSpPr>
        <xdr:cNvPr id="467" name="将来負担の状況該当値テキスト"/>
        <xdr:cNvSpPr txBox="1"/>
      </xdr:nvSpPr>
      <xdr:spPr>
        <a:xfrm>
          <a:off x="17106900" y="274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77364</xdr:rowOff>
    </xdr:from>
    <xdr:to>
      <xdr:col>77</xdr:col>
      <xdr:colOff>95250</xdr:colOff>
      <xdr:row>17</xdr:row>
      <xdr:rowOff>7514</xdr:rowOff>
    </xdr:to>
    <xdr:sp macro="" textlink="">
      <xdr:nvSpPr>
        <xdr:cNvPr id="468" name="楕円 467"/>
        <xdr:cNvSpPr/>
      </xdr:nvSpPr>
      <xdr:spPr>
        <a:xfrm>
          <a:off x="16129000" y="282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163741</xdr:rowOff>
    </xdr:from>
    <xdr:ext cx="736600" cy="259045"/>
    <xdr:sp macro="" textlink="">
      <xdr:nvSpPr>
        <xdr:cNvPr id="469" name="テキスト ボックス 468"/>
        <xdr:cNvSpPr txBox="1"/>
      </xdr:nvSpPr>
      <xdr:spPr>
        <a:xfrm>
          <a:off x="15798800" y="2906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30988</xdr:rowOff>
    </xdr:from>
    <xdr:to>
      <xdr:col>73</xdr:col>
      <xdr:colOff>44450</xdr:colOff>
      <xdr:row>17</xdr:row>
      <xdr:rowOff>132588</xdr:rowOff>
    </xdr:to>
    <xdr:sp macro="" textlink="">
      <xdr:nvSpPr>
        <xdr:cNvPr id="470" name="楕円 469"/>
        <xdr:cNvSpPr/>
      </xdr:nvSpPr>
      <xdr:spPr>
        <a:xfrm>
          <a:off x="15240000" y="294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117365</xdr:rowOff>
    </xdr:from>
    <xdr:ext cx="762000" cy="259045"/>
    <xdr:sp macro="" textlink="">
      <xdr:nvSpPr>
        <xdr:cNvPr id="471" name="テキスト ボックス 470"/>
        <xdr:cNvSpPr txBox="1"/>
      </xdr:nvSpPr>
      <xdr:spPr>
        <a:xfrm>
          <a:off x="14909800" y="303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65977</xdr:rowOff>
    </xdr:from>
    <xdr:to>
      <xdr:col>68</xdr:col>
      <xdr:colOff>203200</xdr:colOff>
      <xdr:row>17</xdr:row>
      <xdr:rowOff>167577</xdr:rowOff>
    </xdr:to>
    <xdr:sp macro="" textlink="">
      <xdr:nvSpPr>
        <xdr:cNvPr id="472" name="楕円 471"/>
        <xdr:cNvSpPr/>
      </xdr:nvSpPr>
      <xdr:spPr>
        <a:xfrm>
          <a:off x="14351000" y="298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152354</xdr:rowOff>
    </xdr:from>
    <xdr:ext cx="762000" cy="259045"/>
    <xdr:sp macro="" textlink="">
      <xdr:nvSpPr>
        <xdr:cNvPr id="473" name="テキスト ボックス 472"/>
        <xdr:cNvSpPr txBox="1"/>
      </xdr:nvSpPr>
      <xdr:spPr>
        <a:xfrm>
          <a:off x="14020800" y="306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95335</xdr:rowOff>
    </xdr:from>
    <xdr:to>
      <xdr:col>64</xdr:col>
      <xdr:colOff>152400</xdr:colOff>
      <xdr:row>18</xdr:row>
      <xdr:rowOff>25485</xdr:rowOff>
    </xdr:to>
    <xdr:sp macro="" textlink="">
      <xdr:nvSpPr>
        <xdr:cNvPr id="474" name="楕円 473"/>
        <xdr:cNvSpPr/>
      </xdr:nvSpPr>
      <xdr:spPr>
        <a:xfrm>
          <a:off x="13462000" y="300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10262</xdr:rowOff>
    </xdr:from>
    <xdr:ext cx="762000" cy="259045"/>
    <xdr:sp macro="" textlink="">
      <xdr:nvSpPr>
        <xdr:cNvPr id="475" name="テキスト ボックス 474"/>
        <xdr:cNvSpPr txBox="1"/>
      </xdr:nvSpPr>
      <xdr:spPr>
        <a:xfrm>
          <a:off x="13131800" y="309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北海道網走市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34,640
34,308
471.00
31,921,568
31,689,785
112,215
11,908,408
32,028,111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17.4
112.5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行政改革の推進により職員数を減らしており、類似団体の平均値を下回っています。</a:t>
          </a:r>
          <a:endParaRPr lang="ja-JP" altLang="ja-JP" sz="1400">
            <a:effectLst/>
          </a:endParaRPr>
        </a:p>
        <a:p>
          <a:r>
            <a:rPr kumimoji="1" lang="ja-JP" altLang="ja-JP" sz="1100">
              <a:solidFill>
                <a:schemeClr val="dk1"/>
              </a:solidFill>
              <a:effectLst/>
              <a:latin typeface="+mn-lt"/>
              <a:ea typeface="+mn-ea"/>
              <a:cs typeface="+mn-cs"/>
            </a:rPr>
            <a:t>　今後も人件費の抑制や施設の指定管理者制度等への移行により、経費の削減を図ります。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142240</xdr:rowOff>
    </xdr:from>
    <xdr:to>
      <xdr:col>24</xdr:col>
      <xdr:colOff>25400</xdr:colOff>
      <xdr:row>36</xdr:row>
      <xdr:rowOff>20320</xdr:rowOff>
    </xdr:to>
    <xdr:cxnSp macro="">
      <xdr:nvCxnSpPr>
        <xdr:cNvPr id="66" name="直線コネクタ 65"/>
        <xdr:cNvCxnSpPr/>
      </xdr:nvCxnSpPr>
      <xdr:spPr>
        <a:xfrm>
          <a:off x="3987800" y="597154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142240</xdr:rowOff>
    </xdr:from>
    <xdr:to>
      <xdr:col>19</xdr:col>
      <xdr:colOff>187325</xdr:colOff>
      <xdr:row>34</xdr:row>
      <xdr:rowOff>142240</xdr:rowOff>
    </xdr:to>
    <xdr:cxnSp macro="">
      <xdr:nvCxnSpPr>
        <xdr:cNvPr id="69" name="直線コネクタ 68"/>
        <xdr:cNvCxnSpPr/>
      </xdr:nvCxnSpPr>
      <xdr:spPr>
        <a:xfrm>
          <a:off x="3098800" y="5971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134620</xdr:rowOff>
    </xdr:from>
    <xdr:to>
      <xdr:col>15</xdr:col>
      <xdr:colOff>98425</xdr:colOff>
      <xdr:row>34</xdr:row>
      <xdr:rowOff>142240</xdr:rowOff>
    </xdr:to>
    <xdr:cxnSp macro="">
      <xdr:nvCxnSpPr>
        <xdr:cNvPr id="72" name="直線コネクタ 71"/>
        <xdr:cNvCxnSpPr/>
      </xdr:nvCxnSpPr>
      <xdr:spPr>
        <a:xfrm>
          <a:off x="2209800" y="5963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134620</xdr:rowOff>
    </xdr:from>
    <xdr:to>
      <xdr:col>11</xdr:col>
      <xdr:colOff>9525</xdr:colOff>
      <xdr:row>34</xdr:row>
      <xdr:rowOff>134620</xdr:rowOff>
    </xdr:to>
    <xdr:cxnSp macro="">
      <xdr:nvCxnSpPr>
        <xdr:cNvPr id="75" name="直線コネクタ 74"/>
        <xdr:cNvCxnSpPr/>
      </xdr:nvCxnSpPr>
      <xdr:spPr>
        <a:xfrm>
          <a:off x="1320800" y="5963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140970</xdr:rowOff>
    </xdr:from>
    <xdr:to>
      <xdr:col>24</xdr:col>
      <xdr:colOff>76200</xdr:colOff>
      <xdr:row>36</xdr:row>
      <xdr:rowOff>71120</xdr:rowOff>
    </xdr:to>
    <xdr:sp macro="" textlink="">
      <xdr:nvSpPr>
        <xdr:cNvPr id="85" name="楕円 84"/>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157497</xdr:rowOff>
    </xdr:from>
    <xdr:ext cx="762000" cy="259045"/>
    <xdr:sp macro="" textlink="">
      <xdr:nvSpPr>
        <xdr:cNvPr id="86" name="人件費該当値テキスト"/>
        <xdr:cNvSpPr txBox="1"/>
      </xdr:nvSpPr>
      <xdr:spPr>
        <a:xfrm>
          <a:off x="4914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91440</xdr:rowOff>
    </xdr:from>
    <xdr:to>
      <xdr:col>20</xdr:col>
      <xdr:colOff>38100</xdr:colOff>
      <xdr:row>35</xdr:row>
      <xdr:rowOff>21590</xdr:rowOff>
    </xdr:to>
    <xdr:sp macro="" textlink="">
      <xdr:nvSpPr>
        <xdr:cNvPr id="87" name="楕円 86"/>
        <xdr:cNvSpPr/>
      </xdr:nvSpPr>
      <xdr:spPr>
        <a:xfrm>
          <a:off x="3937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31767</xdr:rowOff>
    </xdr:from>
    <xdr:ext cx="736600" cy="259045"/>
    <xdr:sp macro="" textlink="">
      <xdr:nvSpPr>
        <xdr:cNvPr id="88" name="テキスト ボックス 87"/>
        <xdr:cNvSpPr txBox="1"/>
      </xdr:nvSpPr>
      <xdr:spPr>
        <a:xfrm>
          <a:off x="3606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91440</xdr:rowOff>
    </xdr:from>
    <xdr:to>
      <xdr:col>15</xdr:col>
      <xdr:colOff>149225</xdr:colOff>
      <xdr:row>35</xdr:row>
      <xdr:rowOff>21590</xdr:rowOff>
    </xdr:to>
    <xdr:sp macro="" textlink="">
      <xdr:nvSpPr>
        <xdr:cNvPr id="89" name="楕円 88"/>
        <xdr:cNvSpPr/>
      </xdr:nvSpPr>
      <xdr:spPr>
        <a:xfrm>
          <a:off x="3048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31767</xdr:rowOff>
    </xdr:from>
    <xdr:ext cx="762000" cy="259045"/>
    <xdr:sp macro="" textlink="">
      <xdr:nvSpPr>
        <xdr:cNvPr id="90" name="テキスト ボックス 89"/>
        <xdr:cNvSpPr txBox="1"/>
      </xdr:nvSpPr>
      <xdr:spPr>
        <a:xfrm>
          <a:off x="2717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83820</xdr:rowOff>
    </xdr:from>
    <xdr:to>
      <xdr:col>11</xdr:col>
      <xdr:colOff>60325</xdr:colOff>
      <xdr:row>35</xdr:row>
      <xdr:rowOff>13970</xdr:rowOff>
    </xdr:to>
    <xdr:sp macro="" textlink="">
      <xdr:nvSpPr>
        <xdr:cNvPr id="91" name="楕円 90"/>
        <xdr:cNvSpPr/>
      </xdr:nvSpPr>
      <xdr:spPr>
        <a:xfrm>
          <a:off x="2159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24147</xdr:rowOff>
    </xdr:from>
    <xdr:ext cx="762000" cy="259045"/>
    <xdr:sp macro="" textlink="">
      <xdr:nvSpPr>
        <xdr:cNvPr id="92" name="テキスト ボックス 91"/>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83820</xdr:rowOff>
    </xdr:from>
    <xdr:to>
      <xdr:col>6</xdr:col>
      <xdr:colOff>171450</xdr:colOff>
      <xdr:row>35</xdr:row>
      <xdr:rowOff>13970</xdr:rowOff>
    </xdr:to>
    <xdr:sp macro="" textlink="">
      <xdr:nvSpPr>
        <xdr:cNvPr id="93" name="楕円 92"/>
        <xdr:cNvSpPr/>
      </xdr:nvSpPr>
      <xdr:spPr>
        <a:xfrm>
          <a:off x="1270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24147</xdr:rowOff>
    </xdr:from>
    <xdr:ext cx="762000" cy="259045"/>
    <xdr:sp macro="" textlink="">
      <xdr:nvSpPr>
        <xdr:cNvPr id="94" name="テキスト ボックス 93"/>
        <xdr:cNvSpPr txBox="1"/>
      </xdr:nvSpPr>
      <xdr:spPr>
        <a:xfrm>
          <a:off x="939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行政改革の推進により職員人件費から委託料等へシフトしているため、類似団体平均を上回っています。</a:t>
          </a:r>
          <a:endParaRPr lang="ja-JP" altLang="ja-JP">
            <a:effectLst/>
          </a:endParaRPr>
        </a:p>
        <a:p>
          <a:r>
            <a:rPr kumimoji="1" lang="ja-JP" altLang="ja-JP" sz="1100">
              <a:solidFill>
                <a:schemeClr val="dk1"/>
              </a:solidFill>
              <a:effectLst/>
              <a:latin typeface="+mn-lt"/>
              <a:ea typeface="+mn-ea"/>
              <a:cs typeface="+mn-cs"/>
            </a:rPr>
            <a:t>　今後も継続して、指定管理者制度などへの移行を図ります。</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82550</xdr:rowOff>
    </xdr:from>
    <xdr:to>
      <xdr:col>82</xdr:col>
      <xdr:colOff>107950</xdr:colOff>
      <xdr:row>21</xdr:row>
      <xdr:rowOff>120650</xdr:rowOff>
    </xdr:to>
    <xdr:cxnSp macro="">
      <xdr:nvCxnSpPr>
        <xdr:cNvPr id="127" name="直線コネクタ 126"/>
        <xdr:cNvCxnSpPr/>
      </xdr:nvCxnSpPr>
      <xdr:spPr>
        <a:xfrm flipV="1">
          <a:off x="15671800" y="33401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165100</xdr:rowOff>
    </xdr:from>
    <xdr:to>
      <xdr:col>78</xdr:col>
      <xdr:colOff>69850</xdr:colOff>
      <xdr:row>21</xdr:row>
      <xdr:rowOff>120650</xdr:rowOff>
    </xdr:to>
    <xdr:cxnSp macro="">
      <xdr:nvCxnSpPr>
        <xdr:cNvPr id="130" name="直線コネクタ 129"/>
        <xdr:cNvCxnSpPr/>
      </xdr:nvCxnSpPr>
      <xdr:spPr>
        <a:xfrm>
          <a:off x="14782800" y="3594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165100</xdr:rowOff>
    </xdr:from>
    <xdr:to>
      <xdr:col>73</xdr:col>
      <xdr:colOff>180975</xdr:colOff>
      <xdr:row>21</xdr:row>
      <xdr:rowOff>6350</xdr:rowOff>
    </xdr:to>
    <xdr:cxnSp macro="">
      <xdr:nvCxnSpPr>
        <xdr:cNvPr id="133" name="直線コネクタ 132"/>
        <xdr:cNvCxnSpPr/>
      </xdr:nvCxnSpPr>
      <xdr:spPr>
        <a:xfrm flipV="1">
          <a:off x="13893800" y="3594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50800</xdr:rowOff>
    </xdr:from>
    <xdr:to>
      <xdr:col>69</xdr:col>
      <xdr:colOff>92075</xdr:colOff>
      <xdr:row>21</xdr:row>
      <xdr:rowOff>6350</xdr:rowOff>
    </xdr:to>
    <xdr:cxnSp macro="">
      <xdr:nvCxnSpPr>
        <xdr:cNvPr id="136" name="直線コネクタ 135"/>
        <xdr:cNvCxnSpPr/>
      </xdr:nvCxnSpPr>
      <xdr:spPr>
        <a:xfrm>
          <a:off x="13004800" y="3479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31750</xdr:rowOff>
    </xdr:from>
    <xdr:to>
      <xdr:col>82</xdr:col>
      <xdr:colOff>158750</xdr:colOff>
      <xdr:row>19</xdr:row>
      <xdr:rowOff>133350</xdr:rowOff>
    </xdr:to>
    <xdr:sp macro="" textlink="">
      <xdr:nvSpPr>
        <xdr:cNvPr id="146" name="楕円 145"/>
        <xdr:cNvSpPr/>
      </xdr:nvSpPr>
      <xdr:spPr>
        <a:xfrm>
          <a:off x="16459200" y="32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3827</xdr:rowOff>
    </xdr:from>
    <xdr:ext cx="762000" cy="259045"/>
    <xdr:sp macro="" textlink="">
      <xdr:nvSpPr>
        <xdr:cNvPr id="147" name="物件費該当値テキスト"/>
        <xdr:cNvSpPr txBox="1"/>
      </xdr:nvSpPr>
      <xdr:spPr>
        <a:xfrm>
          <a:off x="165989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69850</xdr:rowOff>
    </xdr:from>
    <xdr:to>
      <xdr:col>78</xdr:col>
      <xdr:colOff>120650</xdr:colOff>
      <xdr:row>22</xdr:row>
      <xdr:rowOff>0</xdr:rowOff>
    </xdr:to>
    <xdr:sp macro="" textlink="">
      <xdr:nvSpPr>
        <xdr:cNvPr id="148" name="楕円 147"/>
        <xdr:cNvSpPr/>
      </xdr:nvSpPr>
      <xdr:spPr>
        <a:xfrm>
          <a:off x="15621000" y="36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156227</xdr:rowOff>
    </xdr:from>
    <xdr:ext cx="736600" cy="259045"/>
    <xdr:sp macro="" textlink="">
      <xdr:nvSpPr>
        <xdr:cNvPr id="149" name="テキスト ボックス 148"/>
        <xdr:cNvSpPr txBox="1"/>
      </xdr:nvSpPr>
      <xdr:spPr>
        <a:xfrm>
          <a:off x="15290800" y="375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114300</xdr:rowOff>
    </xdr:from>
    <xdr:to>
      <xdr:col>74</xdr:col>
      <xdr:colOff>31750</xdr:colOff>
      <xdr:row>21</xdr:row>
      <xdr:rowOff>44450</xdr:rowOff>
    </xdr:to>
    <xdr:sp macro="" textlink="">
      <xdr:nvSpPr>
        <xdr:cNvPr id="150" name="楕円 149"/>
        <xdr:cNvSpPr/>
      </xdr:nvSpPr>
      <xdr:spPr>
        <a:xfrm>
          <a:off x="14732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29227</xdr:rowOff>
    </xdr:from>
    <xdr:ext cx="762000" cy="259045"/>
    <xdr:sp macro="" textlink="">
      <xdr:nvSpPr>
        <xdr:cNvPr id="151" name="テキスト ボックス 150"/>
        <xdr:cNvSpPr txBox="1"/>
      </xdr:nvSpPr>
      <xdr:spPr>
        <a:xfrm>
          <a:off x="14401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127000</xdr:rowOff>
    </xdr:from>
    <xdr:to>
      <xdr:col>69</xdr:col>
      <xdr:colOff>142875</xdr:colOff>
      <xdr:row>21</xdr:row>
      <xdr:rowOff>57150</xdr:rowOff>
    </xdr:to>
    <xdr:sp macro="" textlink="">
      <xdr:nvSpPr>
        <xdr:cNvPr id="152" name="楕円 151"/>
        <xdr:cNvSpPr/>
      </xdr:nvSpPr>
      <xdr:spPr>
        <a:xfrm>
          <a:off x="13843000" y="35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41927</xdr:rowOff>
    </xdr:from>
    <xdr:ext cx="762000" cy="259045"/>
    <xdr:sp macro="" textlink="">
      <xdr:nvSpPr>
        <xdr:cNvPr id="153" name="テキスト ボックス 152"/>
        <xdr:cNvSpPr txBox="1"/>
      </xdr:nvSpPr>
      <xdr:spPr>
        <a:xfrm>
          <a:off x="135128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0</xdr:rowOff>
    </xdr:from>
    <xdr:to>
      <xdr:col>65</xdr:col>
      <xdr:colOff>53975</xdr:colOff>
      <xdr:row>20</xdr:row>
      <xdr:rowOff>101600</xdr:rowOff>
    </xdr:to>
    <xdr:sp macro="" textlink="">
      <xdr:nvSpPr>
        <xdr:cNvPr id="154" name="楕円 153"/>
        <xdr:cNvSpPr/>
      </xdr:nvSpPr>
      <xdr:spPr>
        <a:xfrm>
          <a:off x="12954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86377</xdr:rowOff>
    </xdr:from>
    <xdr:ext cx="762000" cy="259045"/>
    <xdr:sp macro="" textlink="">
      <xdr:nvSpPr>
        <xdr:cNvPr id="155" name="テキスト ボックス 154"/>
        <xdr:cNvSpPr txBox="1"/>
      </xdr:nvSpPr>
      <xdr:spPr>
        <a:xfrm>
          <a:off x="12623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児童福祉費及び生活保護費の増加が見られ、「扶助費の合計」では、類似団体の平均を上回っています。</a:t>
          </a:r>
          <a:endParaRPr lang="ja-JP" altLang="ja-JP" sz="1400">
            <a:effectLst/>
          </a:endParaRPr>
        </a:p>
        <a:p>
          <a:r>
            <a:rPr kumimoji="1" lang="ja-JP" altLang="ja-JP" sz="1100">
              <a:solidFill>
                <a:schemeClr val="dk1"/>
              </a:solidFill>
              <a:effectLst/>
              <a:latin typeface="+mn-lt"/>
              <a:ea typeface="+mn-ea"/>
              <a:cs typeface="+mn-cs"/>
            </a:rPr>
            <a:t>　今後も、高齢化率や保護世帯の増加による扶助費の増加が予想されます。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58</xdr:row>
      <xdr:rowOff>114300</xdr:rowOff>
    </xdr:to>
    <xdr:cxnSp macro="">
      <xdr:nvCxnSpPr>
        <xdr:cNvPr id="188" name="直線コネクタ 187"/>
        <xdr:cNvCxnSpPr/>
      </xdr:nvCxnSpPr>
      <xdr:spPr>
        <a:xfrm flipV="1">
          <a:off x="3987800" y="98806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114300</xdr:rowOff>
    </xdr:to>
    <xdr:cxnSp macro="">
      <xdr:nvCxnSpPr>
        <xdr:cNvPr id="191" name="直線コネクタ 190"/>
        <xdr:cNvCxnSpPr/>
      </xdr:nvCxnSpPr>
      <xdr:spPr>
        <a:xfrm>
          <a:off x="3098800" y="9918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120650</xdr:rowOff>
    </xdr:from>
    <xdr:to>
      <xdr:col>15</xdr:col>
      <xdr:colOff>98425</xdr:colOff>
      <xdr:row>57</xdr:row>
      <xdr:rowOff>146050</xdr:rowOff>
    </xdr:to>
    <xdr:cxnSp macro="">
      <xdr:nvCxnSpPr>
        <xdr:cNvPr id="194" name="直線コネクタ 193"/>
        <xdr:cNvCxnSpPr/>
      </xdr:nvCxnSpPr>
      <xdr:spPr>
        <a:xfrm>
          <a:off x="2209800" y="9893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120650</xdr:rowOff>
    </xdr:from>
    <xdr:to>
      <xdr:col>11</xdr:col>
      <xdr:colOff>9525</xdr:colOff>
      <xdr:row>58</xdr:row>
      <xdr:rowOff>25400</xdr:rowOff>
    </xdr:to>
    <xdr:cxnSp macro="">
      <xdr:nvCxnSpPr>
        <xdr:cNvPr id="197" name="直線コネクタ 196"/>
        <xdr:cNvCxnSpPr/>
      </xdr:nvCxnSpPr>
      <xdr:spPr>
        <a:xfrm flipV="1">
          <a:off x="1320800" y="9893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7" name="楕円 206"/>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08"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63500</xdr:rowOff>
    </xdr:from>
    <xdr:to>
      <xdr:col>20</xdr:col>
      <xdr:colOff>38100</xdr:colOff>
      <xdr:row>58</xdr:row>
      <xdr:rowOff>165100</xdr:rowOff>
    </xdr:to>
    <xdr:sp macro="" textlink="">
      <xdr:nvSpPr>
        <xdr:cNvPr id="209" name="楕円 208"/>
        <xdr:cNvSpPr/>
      </xdr:nvSpPr>
      <xdr:spPr>
        <a:xfrm>
          <a:off x="3937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149877</xdr:rowOff>
    </xdr:from>
    <xdr:ext cx="736600" cy="259045"/>
    <xdr:sp macro="" textlink="">
      <xdr:nvSpPr>
        <xdr:cNvPr id="210" name="テキスト ボックス 209"/>
        <xdr:cNvSpPr txBox="1"/>
      </xdr:nvSpPr>
      <xdr:spPr>
        <a:xfrm>
          <a:off x="3606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1" name="楕円 210"/>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2" name="テキスト ボックス 211"/>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69850</xdr:rowOff>
    </xdr:from>
    <xdr:to>
      <xdr:col>11</xdr:col>
      <xdr:colOff>60325</xdr:colOff>
      <xdr:row>58</xdr:row>
      <xdr:rowOff>0</xdr:rowOff>
    </xdr:to>
    <xdr:sp macro="" textlink="">
      <xdr:nvSpPr>
        <xdr:cNvPr id="213" name="楕円 212"/>
        <xdr:cNvSpPr/>
      </xdr:nvSpPr>
      <xdr:spPr>
        <a:xfrm>
          <a:off x="2159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156227</xdr:rowOff>
    </xdr:from>
    <xdr:ext cx="762000" cy="259045"/>
    <xdr:sp macro="" textlink="">
      <xdr:nvSpPr>
        <xdr:cNvPr id="214" name="テキスト ボックス 213"/>
        <xdr:cNvSpPr txBox="1"/>
      </xdr:nvSpPr>
      <xdr:spPr>
        <a:xfrm>
          <a:off x="1828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146050</xdr:rowOff>
    </xdr:from>
    <xdr:to>
      <xdr:col>6</xdr:col>
      <xdr:colOff>171450</xdr:colOff>
      <xdr:row>58</xdr:row>
      <xdr:rowOff>76200</xdr:rowOff>
    </xdr:to>
    <xdr:sp macro="" textlink="">
      <xdr:nvSpPr>
        <xdr:cNvPr id="215" name="楕円 214"/>
        <xdr:cNvSpPr/>
      </xdr:nvSpPr>
      <xdr:spPr>
        <a:xfrm>
          <a:off x="1270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60977</xdr:rowOff>
    </xdr:from>
    <xdr:ext cx="762000" cy="259045"/>
    <xdr:sp macro="" textlink="">
      <xdr:nvSpPr>
        <xdr:cNvPr id="216" name="テキスト ボックス 215"/>
        <xdr:cNvSpPr txBox="1"/>
      </xdr:nvSpPr>
      <xdr:spPr>
        <a:xfrm>
          <a:off x="939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冬季間における道路の除雪費（維持補修費）等により類似団体平均を上回っています。</a:t>
          </a:r>
          <a:endParaRPr lang="ja-JP" altLang="ja-JP" sz="1400">
            <a:effectLst/>
          </a:endParaRPr>
        </a:p>
        <a:p>
          <a:r>
            <a:rPr kumimoji="1" lang="ja-JP" altLang="ja-JP" sz="1100">
              <a:solidFill>
                <a:schemeClr val="dk1"/>
              </a:solidFill>
              <a:effectLst/>
              <a:latin typeface="+mn-lt"/>
              <a:ea typeface="+mn-ea"/>
              <a:cs typeface="+mn-cs"/>
            </a:rPr>
            <a:t>　地域的な特殊事情もありますが、今後も経費の削減を図ります。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157480</xdr:rowOff>
    </xdr:from>
    <xdr:to>
      <xdr:col>82</xdr:col>
      <xdr:colOff>107950</xdr:colOff>
      <xdr:row>58</xdr:row>
      <xdr:rowOff>35560</xdr:rowOff>
    </xdr:to>
    <xdr:cxnSp macro="">
      <xdr:nvCxnSpPr>
        <xdr:cNvPr id="249" name="直線コネクタ 248"/>
        <xdr:cNvCxnSpPr/>
      </xdr:nvCxnSpPr>
      <xdr:spPr>
        <a:xfrm flipV="1">
          <a:off x="15671800" y="975868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58</xdr:row>
      <xdr:rowOff>96520</xdr:rowOff>
    </xdr:to>
    <xdr:cxnSp macro="">
      <xdr:nvCxnSpPr>
        <xdr:cNvPr id="252" name="直線コネクタ 251"/>
        <xdr:cNvCxnSpPr/>
      </xdr:nvCxnSpPr>
      <xdr:spPr>
        <a:xfrm flipV="1">
          <a:off x="14782800" y="9979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96520</xdr:rowOff>
    </xdr:to>
    <xdr:cxnSp macro="">
      <xdr:nvCxnSpPr>
        <xdr:cNvPr id="255" name="直線コネクタ 254"/>
        <xdr:cNvCxnSpPr/>
      </xdr:nvCxnSpPr>
      <xdr:spPr>
        <a:xfrm>
          <a:off x="13893800" y="99339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58420</xdr:rowOff>
    </xdr:to>
    <xdr:cxnSp macro="">
      <xdr:nvCxnSpPr>
        <xdr:cNvPr id="258" name="直線コネクタ 257"/>
        <xdr:cNvCxnSpPr/>
      </xdr:nvCxnSpPr>
      <xdr:spPr>
        <a:xfrm flipV="1">
          <a:off x="13004800" y="9933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68" name="楕円 267"/>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78757</xdr:rowOff>
    </xdr:from>
    <xdr:ext cx="762000" cy="259045"/>
    <xdr:sp macro="" textlink="">
      <xdr:nvSpPr>
        <xdr:cNvPr id="269" name="その他該当値テキスト"/>
        <xdr:cNvSpPr txBox="1"/>
      </xdr:nvSpPr>
      <xdr:spPr>
        <a:xfrm>
          <a:off x="165989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70" name="楕円 269"/>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71" name="テキスト ボックス 270"/>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45720</xdr:rowOff>
    </xdr:from>
    <xdr:to>
      <xdr:col>74</xdr:col>
      <xdr:colOff>31750</xdr:colOff>
      <xdr:row>58</xdr:row>
      <xdr:rowOff>147320</xdr:rowOff>
    </xdr:to>
    <xdr:sp macro="" textlink="">
      <xdr:nvSpPr>
        <xdr:cNvPr id="272" name="楕円 271"/>
        <xdr:cNvSpPr/>
      </xdr:nvSpPr>
      <xdr:spPr>
        <a:xfrm>
          <a:off x="14732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132097</xdr:rowOff>
    </xdr:from>
    <xdr:ext cx="762000" cy="259045"/>
    <xdr:sp macro="" textlink="">
      <xdr:nvSpPr>
        <xdr:cNvPr id="273" name="テキスト ボックス 272"/>
        <xdr:cNvSpPr txBox="1"/>
      </xdr:nvSpPr>
      <xdr:spPr>
        <a:xfrm>
          <a:off x="14401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4" name="楕円 273"/>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5" name="テキスト ボックス 274"/>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76" name="楕円 275"/>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93997</xdr:rowOff>
    </xdr:from>
    <xdr:ext cx="762000" cy="259045"/>
    <xdr:sp macro="" textlink="">
      <xdr:nvSpPr>
        <xdr:cNvPr id="277" name="テキスト ボックス 276"/>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行政改革の推進により、補助金・負担金の見直しを継続的に行ってきたため、</a:t>
          </a:r>
          <a:r>
            <a:rPr kumimoji="1" lang="ja-JP" altLang="ja-JP" sz="1100">
              <a:solidFill>
                <a:sysClr val="windowText" lastClr="000000"/>
              </a:solidFill>
              <a:effectLst/>
              <a:latin typeface="+mn-lt"/>
              <a:ea typeface="+mn-ea"/>
              <a:cs typeface="+mn-cs"/>
            </a:rPr>
            <a:t>類似団体平均を下回っています。</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今後も補助金・負担金の見直しを随時行います。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51562</xdr:rowOff>
    </xdr:from>
    <xdr:to>
      <xdr:col>82</xdr:col>
      <xdr:colOff>107950</xdr:colOff>
      <xdr:row>36</xdr:row>
      <xdr:rowOff>21844</xdr:rowOff>
    </xdr:to>
    <xdr:cxnSp macro="">
      <xdr:nvCxnSpPr>
        <xdr:cNvPr id="307" name="直線コネクタ 306"/>
        <xdr:cNvCxnSpPr/>
      </xdr:nvCxnSpPr>
      <xdr:spPr>
        <a:xfrm>
          <a:off x="15671800" y="6052312"/>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51562</xdr:rowOff>
    </xdr:from>
    <xdr:to>
      <xdr:col>78</xdr:col>
      <xdr:colOff>69850</xdr:colOff>
      <xdr:row>35</xdr:row>
      <xdr:rowOff>56134</xdr:rowOff>
    </xdr:to>
    <xdr:cxnSp macro="">
      <xdr:nvCxnSpPr>
        <xdr:cNvPr id="310" name="直線コネクタ 309"/>
        <xdr:cNvCxnSpPr/>
      </xdr:nvCxnSpPr>
      <xdr:spPr>
        <a:xfrm flipV="1">
          <a:off x="14782800" y="60523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56134</xdr:rowOff>
    </xdr:to>
    <xdr:cxnSp macro="">
      <xdr:nvCxnSpPr>
        <xdr:cNvPr id="313" name="直線コネクタ 312"/>
        <xdr:cNvCxnSpPr/>
      </xdr:nvCxnSpPr>
      <xdr:spPr>
        <a:xfrm>
          <a:off x="13893800" y="6047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60706</xdr:rowOff>
    </xdr:to>
    <xdr:cxnSp macro="">
      <xdr:nvCxnSpPr>
        <xdr:cNvPr id="316" name="直線コネクタ 315"/>
        <xdr:cNvCxnSpPr/>
      </xdr:nvCxnSpPr>
      <xdr:spPr>
        <a:xfrm flipV="1">
          <a:off x="13004800" y="60477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6" name="楕円 325"/>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7"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762</xdr:rowOff>
    </xdr:from>
    <xdr:to>
      <xdr:col>78</xdr:col>
      <xdr:colOff>120650</xdr:colOff>
      <xdr:row>35</xdr:row>
      <xdr:rowOff>102362</xdr:rowOff>
    </xdr:to>
    <xdr:sp macro="" textlink="">
      <xdr:nvSpPr>
        <xdr:cNvPr id="328" name="楕円 327"/>
        <xdr:cNvSpPr/>
      </xdr:nvSpPr>
      <xdr:spPr>
        <a:xfrm>
          <a:off x="15621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112539</xdr:rowOff>
    </xdr:from>
    <xdr:ext cx="736600" cy="259045"/>
    <xdr:sp macro="" textlink="">
      <xdr:nvSpPr>
        <xdr:cNvPr id="329" name="テキスト ボックス 328"/>
        <xdr:cNvSpPr txBox="1"/>
      </xdr:nvSpPr>
      <xdr:spPr>
        <a:xfrm>
          <a:off x="15290800" y="577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5334</xdr:rowOff>
    </xdr:from>
    <xdr:to>
      <xdr:col>74</xdr:col>
      <xdr:colOff>31750</xdr:colOff>
      <xdr:row>35</xdr:row>
      <xdr:rowOff>106934</xdr:rowOff>
    </xdr:to>
    <xdr:sp macro="" textlink="">
      <xdr:nvSpPr>
        <xdr:cNvPr id="330" name="楕円 329"/>
        <xdr:cNvSpPr/>
      </xdr:nvSpPr>
      <xdr:spPr>
        <a:xfrm>
          <a:off x="14732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117111</xdr:rowOff>
    </xdr:from>
    <xdr:ext cx="762000" cy="259045"/>
    <xdr:sp macro="" textlink="">
      <xdr:nvSpPr>
        <xdr:cNvPr id="331" name="テキスト ボックス 330"/>
        <xdr:cNvSpPr txBox="1"/>
      </xdr:nvSpPr>
      <xdr:spPr>
        <a:xfrm>
          <a:off x="14401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32" name="楕円 331"/>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33" name="テキスト ボックス 332"/>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xdr:rowOff>
    </xdr:from>
    <xdr:to>
      <xdr:col>65</xdr:col>
      <xdr:colOff>53975</xdr:colOff>
      <xdr:row>35</xdr:row>
      <xdr:rowOff>111506</xdr:rowOff>
    </xdr:to>
    <xdr:sp macro="" textlink="">
      <xdr:nvSpPr>
        <xdr:cNvPr id="334" name="楕円 333"/>
        <xdr:cNvSpPr/>
      </xdr:nvSpPr>
      <xdr:spPr>
        <a:xfrm>
          <a:off x="12954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121683</xdr:rowOff>
    </xdr:from>
    <xdr:ext cx="762000" cy="259045"/>
    <xdr:sp macro="" textlink="">
      <xdr:nvSpPr>
        <xdr:cNvPr id="335" name="テキスト ボックス 334"/>
        <xdr:cNvSpPr txBox="1"/>
      </xdr:nvSpPr>
      <xdr:spPr>
        <a:xfrm>
          <a:off x="12623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過去に学校、社会教育施設等の建設を集中して行ったことにより公債費が急増し、類似団体の平均を大きく上回っています。</a:t>
          </a:r>
          <a:endParaRPr lang="ja-JP" altLang="ja-JP" sz="1400">
            <a:effectLst/>
          </a:endParaRPr>
        </a:p>
        <a:p>
          <a:r>
            <a:rPr kumimoji="1" lang="ja-JP" altLang="ja-JP" sz="1100">
              <a:solidFill>
                <a:schemeClr val="dk1"/>
              </a:solidFill>
              <a:effectLst/>
              <a:latin typeface="+mn-lt"/>
              <a:ea typeface="+mn-ea"/>
              <a:cs typeface="+mn-cs"/>
            </a:rPr>
            <a:t>　新規市債発行を抑制し、市債残高の圧縮を図ってきたことで平成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年度をピークに市債残高は減少傾向にあります。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153670</xdr:rowOff>
    </xdr:from>
    <xdr:to>
      <xdr:col>24</xdr:col>
      <xdr:colOff>25400</xdr:colOff>
      <xdr:row>75</xdr:row>
      <xdr:rowOff>161289</xdr:rowOff>
    </xdr:to>
    <xdr:cxnSp macro="">
      <xdr:nvCxnSpPr>
        <xdr:cNvPr id="367" name="直線コネクタ 366"/>
        <xdr:cNvCxnSpPr/>
      </xdr:nvCxnSpPr>
      <xdr:spPr>
        <a:xfrm flipV="1">
          <a:off x="3987800" y="130124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75</xdr:row>
      <xdr:rowOff>165100</xdr:rowOff>
    </xdr:to>
    <xdr:cxnSp macro="">
      <xdr:nvCxnSpPr>
        <xdr:cNvPr id="370" name="直線コネクタ 369"/>
        <xdr:cNvCxnSpPr/>
      </xdr:nvCxnSpPr>
      <xdr:spPr>
        <a:xfrm flipV="1">
          <a:off x="3098800" y="130200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75</xdr:row>
      <xdr:rowOff>165100</xdr:rowOff>
    </xdr:to>
    <xdr:cxnSp macro="">
      <xdr:nvCxnSpPr>
        <xdr:cNvPr id="373" name="直線コネクタ 372"/>
        <xdr:cNvCxnSpPr/>
      </xdr:nvCxnSpPr>
      <xdr:spPr>
        <a:xfrm>
          <a:off x="2209800" y="130200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75</xdr:row>
      <xdr:rowOff>163195</xdr:rowOff>
    </xdr:to>
    <xdr:cxnSp macro="">
      <xdr:nvCxnSpPr>
        <xdr:cNvPr id="376" name="直線コネクタ 375"/>
        <xdr:cNvCxnSpPr/>
      </xdr:nvCxnSpPr>
      <xdr:spPr>
        <a:xfrm flipV="1">
          <a:off x="1320800" y="130200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78" name="テキスト ボックス 377"/>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102870</xdr:rowOff>
    </xdr:from>
    <xdr:to>
      <xdr:col>24</xdr:col>
      <xdr:colOff>76200</xdr:colOff>
      <xdr:row>76</xdr:row>
      <xdr:rowOff>33020</xdr:rowOff>
    </xdr:to>
    <xdr:sp macro="" textlink="">
      <xdr:nvSpPr>
        <xdr:cNvPr id="386" name="楕円 385"/>
        <xdr:cNvSpPr/>
      </xdr:nvSpPr>
      <xdr:spPr>
        <a:xfrm>
          <a:off x="4775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74947</xdr:rowOff>
    </xdr:from>
    <xdr:ext cx="762000" cy="259045"/>
    <xdr:sp macro="" textlink="">
      <xdr:nvSpPr>
        <xdr:cNvPr id="387" name="公債費該当値テキスト"/>
        <xdr:cNvSpPr txBox="1"/>
      </xdr:nvSpPr>
      <xdr:spPr>
        <a:xfrm>
          <a:off x="49149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88" name="楕円 387"/>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25416</xdr:rowOff>
    </xdr:from>
    <xdr:ext cx="736600" cy="259045"/>
    <xdr:sp macro="" textlink="">
      <xdr:nvSpPr>
        <xdr:cNvPr id="389" name="テキスト ボックス 388"/>
        <xdr:cNvSpPr txBox="1"/>
      </xdr:nvSpPr>
      <xdr:spPr>
        <a:xfrm>
          <a:off x="3606800" y="130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114300</xdr:rowOff>
    </xdr:from>
    <xdr:to>
      <xdr:col>15</xdr:col>
      <xdr:colOff>149225</xdr:colOff>
      <xdr:row>76</xdr:row>
      <xdr:rowOff>44450</xdr:rowOff>
    </xdr:to>
    <xdr:sp macro="" textlink="">
      <xdr:nvSpPr>
        <xdr:cNvPr id="390" name="楕円 389"/>
        <xdr:cNvSpPr/>
      </xdr:nvSpPr>
      <xdr:spPr>
        <a:xfrm>
          <a:off x="3048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29227</xdr:rowOff>
    </xdr:from>
    <xdr:ext cx="762000" cy="259045"/>
    <xdr:sp macro="" textlink="">
      <xdr:nvSpPr>
        <xdr:cNvPr id="391" name="テキスト ボックス 390"/>
        <xdr:cNvSpPr txBox="1"/>
      </xdr:nvSpPr>
      <xdr:spPr>
        <a:xfrm>
          <a:off x="2717800" y="1305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392" name="楕円 391"/>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25416</xdr:rowOff>
    </xdr:from>
    <xdr:ext cx="762000" cy="259045"/>
    <xdr:sp macro="" textlink="">
      <xdr:nvSpPr>
        <xdr:cNvPr id="393" name="テキスト ボックス 392"/>
        <xdr:cNvSpPr txBox="1"/>
      </xdr:nvSpPr>
      <xdr:spPr>
        <a:xfrm>
          <a:off x="1828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112395</xdr:rowOff>
    </xdr:from>
    <xdr:to>
      <xdr:col>6</xdr:col>
      <xdr:colOff>171450</xdr:colOff>
      <xdr:row>76</xdr:row>
      <xdr:rowOff>42545</xdr:rowOff>
    </xdr:to>
    <xdr:sp macro="" textlink="">
      <xdr:nvSpPr>
        <xdr:cNvPr id="394" name="楕円 393"/>
        <xdr:cNvSpPr/>
      </xdr:nvSpPr>
      <xdr:spPr>
        <a:xfrm>
          <a:off x="1270000" y="129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27322</xdr:rowOff>
    </xdr:from>
    <xdr:ext cx="762000" cy="259045"/>
    <xdr:sp macro="" textlink="">
      <xdr:nvSpPr>
        <xdr:cNvPr id="395" name="テキスト ボックス 394"/>
        <xdr:cNvSpPr txBox="1"/>
      </xdr:nvSpPr>
      <xdr:spPr>
        <a:xfrm>
          <a:off x="939800" y="1305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類似団体平均より扶助費、物件費が上回っていますが、人件費、補助費等が下回っており、全体では類似団体平均を下回っています。</a:t>
          </a:r>
          <a:endParaRPr lang="ja-JP" altLang="ja-JP" sz="1400">
            <a:effectLst/>
          </a:endParaRPr>
        </a:p>
        <a:p>
          <a:r>
            <a:rPr kumimoji="1" lang="ja-JP" altLang="ja-JP" sz="1100">
              <a:solidFill>
                <a:schemeClr val="dk1"/>
              </a:solidFill>
              <a:effectLst/>
              <a:latin typeface="+mn-lt"/>
              <a:ea typeface="+mn-ea"/>
              <a:cs typeface="+mn-cs"/>
            </a:rPr>
            <a:t>　しかし、公債費を含めると類似団体平均を上回るため、今後も経費の削減を図ります。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26415</xdr:rowOff>
    </xdr:from>
    <xdr:to>
      <xdr:col>82</xdr:col>
      <xdr:colOff>107950</xdr:colOff>
      <xdr:row>76</xdr:row>
      <xdr:rowOff>85852</xdr:rowOff>
    </xdr:to>
    <xdr:cxnSp macro="">
      <xdr:nvCxnSpPr>
        <xdr:cNvPr id="426" name="直線コネクタ 425"/>
        <xdr:cNvCxnSpPr/>
      </xdr:nvCxnSpPr>
      <xdr:spPr>
        <a:xfrm flipV="1">
          <a:off x="15671800" y="13056615"/>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30987</xdr:rowOff>
    </xdr:from>
    <xdr:to>
      <xdr:col>78</xdr:col>
      <xdr:colOff>69850</xdr:colOff>
      <xdr:row>76</xdr:row>
      <xdr:rowOff>85852</xdr:rowOff>
    </xdr:to>
    <xdr:cxnSp macro="">
      <xdr:nvCxnSpPr>
        <xdr:cNvPr id="429" name="直線コネクタ 428"/>
        <xdr:cNvCxnSpPr/>
      </xdr:nvCxnSpPr>
      <xdr:spPr>
        <a:xfrm>
          <a:off x="14782800" y="130611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120142</xdr:rowOff>
    </xdr:from>
    <xdr:to>
      <xdr:col>73</xdr:col>
      <xdr:colOff>180975</xdr:colOff>
      <xdr:row>76</xdr:row>
      <xdr:rowOff>30987</xdr:rowOff>
    </xdr:to>
    <xdr:cxnSp macro="">
      <xdr:nvCxnSpPr>
        <xdr:cNvPr id="432" name="直線コネクタ 431"/>
        <xdr:cNvCxnSpPr/>
      </xdr:nvCxnSpPr>
      <xdr:spPr>
        <a:xfrm>
          <a:off x="13893800" y="12978892"/>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4" name="テキスト ボックス 433"/>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120142</xdr:rowOff>
    </xdr:from>
    <xdr:to>
      <xdr:col>69</xdr:col>
      <xdr:colOff>92075</xdr:colOff>
      <xdr:row>75</xdr:row>
      <xdr:rowOff>156718</xdr:rowOff>
    </xdr:to>
    <xdr:cxnSp macro="">
      <xdr:nvCxnSpPr>
        <xdr:cNvPr id="435" name="直線コネクタ 434"/>
        <xdr:cNvCxnSpPr/>
      </xdr:nvCxnSpPr>
      <xdr:spPr>
        <a:xfrm flipV="1">
          <a:off x="13004800" y="129788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147065</xdr:rowOff>
    </xdr:from>
    <xdr:to>
      <xdr:col>82</xdr:col>
      <xdr:colOff>158750</xdr:colOff>
      <xdr:row>76</xdr:row>
      <xdr:rowOff>77215</xdr:rowOff>
    </xdr:to>
    <xdr:sp macro="" textlink="">
      <xdr:nvSpPr>
        <xdr:cNvPr id="445" name="楕円 444"/>
        <xdr:cNvSpPr/>
      </xdr:nvSpPr>
      <xdr:spPr>
        <a:xfrm>
          <a:off x="16459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163593</xdr:rowOff>
    </xdr:from>
    <xdr:ext cx="762000" cy="259045"/>
    <xdr:sp macro="" textlink="">
      <xdr:nvSpPr>
        <xdr:cNvPr id="446" name="公債費以外該当値テキスト"/>
        <xdr:cNvSpPr txBox="1"/>
      </xdr:nvSpPr>
      <xdr:spPr>
        <a:xfrm>
          <a:off x="16598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35052</xdr:rowOff>
    </xdr:from>
    <xdr:to>
      <xdr:col>78</xdr:col>
      <xdr:colOff>120650</xdr:colOff>
      <xdr:row>76</xdr:row>
      <xdr:rowOff>136652</xdr:rowOff>
    </xdr:to>
    <xdr:sp macro="" textlink="">
      <xdr:nvSpPr>
        <xdr:cNvPr id="447" name="楕円 446"/>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48" name="テキスト ボックス 447"/>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151637</xdr:rowOff>
    </xdr:from>
    <xdr:to>
      <xdr:col>74</xdr:col>
      <xdr:colOff>31750</xdr:colOff>
      <xdr:row>76</xdr:row>
      <xdr:rowOff>81787</xdr:rowOff>
    </xdr:to>
    <xdr:sp macro="" textlink="">
      <xdr:nvSpPr>
        <xdr:cNvPr id="449" name="楕円 448"/>
        <xdr:cNvSpPr/>
      </xdr:nvSpPr>
      <xdr:spPr>
        <a:xfrm>
          <a:off x="14732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50" name="テキスト ボックス 449"/>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69342</xdr:rowOff>
    </xdr:from>
    <xdr:to>
      <xdr:col>69</xdr:col>
      <xdr:colOff>142875</xdr:colOff>
      <xdr:row>75</xdr:row>
      <xdr:rowOff>170942</xdr:rowOff>
    </xdr:to>
    <xdr:sp macro="" textlink="">
      <xdr:nvSpPr>
        <xdr:cNvPr id="451" name="楕円 450"/>
        <xdr:cNvSpPr/>
      </xdr:nvSpPr>
      <xdr:spPr>
        <a:xfrm>
          <a:off x="13843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9669</xdr:rowOff>
    </xdr:from>
    <xdr:ext cx="762000" cy="259045"/>
    <xdr:sp macro="" textlink="">
      <xdr:nvSpPr>
        <xdr:cNvPr id="452" name="テキスト ボックス 451"/>
        <xdr:cNvSpPr txBox="1"/>
      </xdr:nvSpPr>
      <xdr:spPr>
        <a:xfrm>
          <a:off x="13512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53" name="楕円 452"/>
        <xdr:cNvSpPr/>
      </xdr:nvSpPr>
      <xdr:spPr>
        <a:xfrm>
          <a:off x="12954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54" name="テキスト ボックス 453"/>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北海道網走市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8912</xdr:rowOff>
    </xdr:from>
    <xdr:to>
      <xdr:col>29</xdr:col>
      <xdr:colOff>127000</xdr:colOff>
      <xdr:row>18</xdr:row>
      <xdr:rowOff>30553</xdr:rowOff>
    </xdr:to>
    <xdr:cxnSp macro="">
      <xdr:nvCxnSpPr>
        <xdr:cNvPr id="52" name="直線コネクタ 51"/>
        <xdr:cNvCxnSpPr/>
      </xdr:nvCxnSpPr>
      <xdr:spPr bwMode="auto">
        <a:xfrm flipV="1">
          <a:off x="5003800" y="3142637"/>
          <a:ext cx="647700" cy="21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30553</xdr:rowOff>
    </xdr:from>
    <xdr:to>
      <xdr:col>26</xdr:col>
      <xdr:colOff>50800</xdr:colOff>
      <xdr:row>18</xdr:row>
      <xdr:rowOff>47404</xdr:rowOff>
    </xdr:to>
    <xdr:cxnSp macro="">
      <xdr:nvCxnSpPr>
        <xdr:cNvPr id="55" name="直線コネクタ 54"/>
        <xdr:cNvCxnSpPr/>
      </xdr:nvCxnSpPr>
      <xdr:spPr bwMode="auto">
        <a:xfrm flipV="1">
          <a:off x="4305300" y="3164278"/>
          <a:ext cx="698500" cy="16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47404</xdr:rowOff>
    </xdr:from>
    <xdr:to>
      <xdr:col>22</xdr:col>
      <xdr:colOff>114300</xdr:colOff>
      <xdr:row>18</xdr:row>
      <xdr:rowOff>81008</xdr:rowOff>
    </xdr:to>
    <xdr:cxnSp macro="">
      <xdr:nvCxnSpPr>
        <xdr:cNvPr id="58" name="直線コネクタ 57"/>
        <xdr:cNvCxnSpPr/>
      </xdr:nvCxnSpPr>
      <xdr:spPr bwMode="auto">
        <a:xfrm flipV="1">
          <a:off x="3606800" y="3181129"/>
          <a:ext cx="698500" cy="33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62176</xdr:rowOff>
    </xdr:from>
    <xdr:to>
      <xdr:col>18</xdr:col>
      <xdr:colOff>177800</xdr:colOff>
      <xdr:row>18</xdr:row>
      <xdr:rowOff>81008</xdr:rowOff>
    </xdr:to>
    <xdr:cxnSp macro="">
      <xdr:nvCxnSpPr>
        <xdr:cNvPr id="61" name="直線コネクタ 60"/>
        <xdr:cNvCxnSpPr/>
      </xdr:nvCxnSpPr>
      <xdr:spPr bwMode="auto">
        <a:xfrm>
          <a:off x="2908300" y="3195901"/>
          <a:ext cx="698500" cy="18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129562</xdr:rowOff>
    </xdr:from>
    <xdr:to>
      <xdr:col>29</xdr:col>
      <xdr:colOff>177800</xdr:colOff>
      <xdr:row>18</xdr:row>
      <xdr:rowOff>59712</xdr:rowOff>
    </xdr:to>
    <xdr:sp macro="" textlink="">
      <xdr:nvSpPr>
        <xdr:cNvPr id="71" name="楕円 70"/>
        <xdr:cNvSpPr/>
      </xdr:nvSpPr>
      <xdr:spPr bwMode="auto">
        <a:xfrm>
          <a:off x="5600700" y="3091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101639</xdr:rowOff>
    </xdr:from>
    <xdr:ext cx="762000" cy="259045"/>
    <xdr:sp macro="" textlink="">
      <xdr:nvSpPr>
        <xdr:cNvPr id="72" name="人口1人当たり決算額の推移該当値テキスト130"/>
        <xdr:cNvSpPr txBox="1"/>
      </xdr:nvSpPr>
      <xdr:spPr>
        <a:xfrm>
          <a:off x="5740400" y="3063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151203</xdr:rowOff>
    </xdr:from>
    <xdr:to>
      <xdr:col>26</xdr:col>
      <xdr:colOff>101600</xdr:colOff>
      <xdr:row>18</xdr:row>
      <xdr:rowOff>81353</xdr:rowOff>
    </xdr:to>
    <xdr:sp macro="" textlink="">
      <xdr:nvSpPr>
        <xdr:cNvPr id="73" name="楕円 72"/>
        <xdr:cNvSpPr/>
      </xdr:nvSpPr>
      <xdr:spPr bwMode="auto">
        <a:xfrm>
          <a:off x="4953000" y="3113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66129</xdr:rowOff>
    </xdr:from>
    <xdr:ext cx="736600" cy="259045"/>
    <xdr:sp macro="" textlink="">
      <xdr:nvSpPr>
        <xdr:cNvPr id="74" name="テキスト ボックス 73"/>
        <xdr:cNvSpPr txBox="1"/>
      </xdr:nvSpPr>
      <xdr:spPr>
        <a:xfrm>
          <a:off x="4622800" y="319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168054</xdr:rowOff>
    </xdr:from>
    <xdr:to>
      <xdr:col>22</xdr:col>
      <xdr:colOff>165100</xdr:colOff>
      <xdr:row>18</xdr:row>
      <xdr:rowOff>98204</xdr:rowOff>
    </xdr:to>
    <xdr:sp macro="" textlink="">
      <xdr:nvSpPr>
        <xdr:cNvPr id="75" name="楕円 74"/>
        <xdr:cNvSpPr/>
      </xdr:nvSpPr>
      <xdr:spPr bwMode="auto">
        <a:xfrm>
          <a:off x="4254500" y="3130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82981</xdr:rowOff>
    </xdr:from>
    <xdr:ext cx="762000" cy="259045"/>
    <xdr:sp macro="" textlink="">
      <xdr:nvSpPr>
        <xdr:cNvPr id="76" name="テキスト ボックス 75"/>
        <xdr:cNvSpPr txBox="1"/>
      </xdr:nvSpPr>
      <xdr:spPr>
        <a:xfrm>
          <a:off x="3924300" y="321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30208</xdr:rowOff>
    </xdr:from>
    <xdr:to>
      <xdr:col>19</xdr:col>
      <xdr:colOff>38100</xdr:colOff>
      <xdr:row>18</xdr:row>
      <xdr:rowOff>131808</xdr:rowOff>
    </xdr:to>
    <xdr:sp macro="" textlink="">
      <xdr:nvSpPr>
        <xdr:cNvPr id="77" name="楕円 76"/>
        <xdr:cNvSpPr/>
      </xdr:nvSpPr>
      <xdr:spPr bwMode="auto">
        <a:xfrm>
          <a:off x="3556000" y="3163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116585</xdr:rowOff>
    </xdr:from>
    <xdr:ext cx="762000" cy="259045"/>
    <xdr:sp macro="" textlink="">
      <xdr:nvSpPr>
        <xdr:cNvPr id="78" name="テキスト ボックス 77"/>
        <xdr:cNvSpPr txBox="1"/>
      </xdr:nvSpPr>
      <xdr:spPr>
        <a:xfrm>
          <a:off x="3225800" y="3250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11376</xdr:rowOff>
    </xdr:from>
    <xdr:to>
      <xdr:col>15</xdr:col>
      <xdr:colOff>101600</xdr:colOff>
      <xdr:row>18</xdr:row>
      <xdr:rowOff>112976</xdr:rowOff>
    </xdr:to>
    <xdr:sp macro="" textlink="">
      <xdr:nvSpPr>
        <xdr:cNvPr id="79" name="楕円 78"/>
        <xdr:cNvSpPr/>
      </xdr:nvSpPr>
      <xdr:spPr bwMode="auto">
        <a:xfrm>
          <a:off x="2857500" y="3145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97753</xdr:rowOff>
    </xdr:from>
    <xdr:ext cx="762000" cy="259045"/>
    <xdr:sp macro="" textlink="">
      <xdr:nvSpPr>
        <xdr:cNvPr id="80" name="テキスト ボックス 79"/>
        <xdr:cNvSpPr txBox="1"/>
      </xdr:nvSpPr>
      <xdr:spPr>
        <a:xfrm>
          <a:off x="2527300" y="323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244927</xdr:rowOff>
    </xdr:from>
    <xdr:to>
      <xdr:col>29</xdr:col>
      <xdr:colOff>127000</xdr:colOff>
      <xdr:row>37</xdr:row>
      <xdr:rowOff>250310</xdr:rowOff>
    </xdr:to>
    <xdr:cxnSp macro="">
      <xdr:nvCxnSpPr>
        <xdr:cNvPr id="114" name="直線コネクタ 113"/>
        <xdr:cNvCxnSpPr/>
      </xdr:nvCxnSpPr>
      <xdr:spPr bwMode="auto">
        <a:xfrm flipV="1">
          <a:off x="5003800" y="7369627"/>
          <a:ext cx="647700" cy="5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257587</xdr:rowOff>
    </xdr:from>
    <xdr:ext cx="762000" cy="259045"/>
    <xdr:sp macro="" textlink="">
      <xdr:nvSpPr>
        <xdr:cNvPr id="115" name="人口1人当たり決算額の推移平均値テキスト445"/>
        <xdr:cNvSpPr txBox="1"/>
      </xdr:nvSpPr>
      <xdr:spPr>
        <a:xfrm>
          <a:off x="5740400" y="7382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246588</xdr:rowOff>
    </xdr:from>
    <xdr:to>
      <xdr:col>26</xdr:col>
      <xdr:colOff>50800</xdr:colOff>
      <xdr:row>37</xdr:row>
      <xdr:rowOff>250310</xdr:rowOff>
    </xdr:to>
    <xdr:cxnSp macro="">
      <xdr:nvCxnSpPr>
        <xdr:cNvPr id="117" name="直線コネクタ 116"/>
        <xdr:cNvCxnSpPr/>
      </xdr:nvCxnSpPr>
      <xdr:spPr bwMode="auto">
        <a:xfrm>
          <a:off x="4305300" y="7371288"/>
          <a:ext cx="698500" cy="3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246588</xdr:rowOff>
    </xdr:from>
    <xdr:to>
      <xdr:col>22</xdr:col>
      <xdr:colOff>114300</xdr:colOff>
      <xdr:row>37</xdr:row>
      <xdr:rowOff>257927</xdr:rowOff>
    </xdr:to>
    <xdr:cxnSp macro="">
      <xdr:nvCxnSpPr>
        <xdr:cNvPr id="120" name="直線コネクタ 119"/>
        <xdr:cNvCxnSpPr/>
      </xdr:nvCxnSpPr>
      <xdr:spPr bwMode="auto">
        <a:xfrm flipV="1">
          <a:off x="3606800" y="7371288"/>
          <a:ext cx="698500" cy="11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257927</xdr:rowOff>
    </xdr:from>
    <xdr:to>
      <xdr:col>18</xdr:col>
      <xdr:colOff>177800</xdr:colOff>
      <xdr:row>37</xdr:row>
      <xdr:rowOff>265684</xdr:rowOff>
    </xdr:to>
    <xdr:cxnSp macro="">
      <xdr:nvCxnSpPr>
        <xdr:cNvPr id="123" name="直線コネクタ 122"/>
        <xdr:cNvCxnSpPr/>
      </xdr:nvCxnSpPr>
      <xdr:spPr bwMode="auto">
        <a:xfrm flipV="1">
          <a:off x="2908300" y="7382627"/>
          <a:ext cx="698500" cy="7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194127</xdr:rowOff>
    </xdr:from>
    <xdr:to>
      <xdr:col>29</xdr:col>
      <xdr:colOff>177800</xdr:colOff>
      <xdr:row>37</xdr:row>
      <xdr:rowOff>295727</xdr:rowOff>
    </xdr:to>
    <xdr:sp macro="" textlink="">
      <xdr:nvSpPr>
        <xdr:cNvPr id="133" name="楕円 132"/>
        <xdr:cNvSpPr/>
      </xdr:nvSpPr>
      <xdr:spPr bwMode="auto">
        <a:xfrm>
          <a:off x="5600700" y="7318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39204</xdr:rowOff>
    </xdr:from>
    <xdr:ext cx="762000" cy="259045"/>
    <xdr:sp macro="" textlink="">
      <xdr:nvSpPr>
        <xdr:cNvPr id="134" name="人口1人当たり決算額の推移該当値テキスト445"/>
        <xdr:cNvSpPr txBox="1"/>
      </xdr:nvSpPr>
      <xdr:spPr>
        <a:xfrm>
          <a:off x="5740400" y="7163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199510</xdr:rowOff>
    </xdr:from>
    <xdr:to>
      <xdr:col>26</xdr:col>
      <xdr:colOff>101600</xdr:colOff>
      <xdr:row>37</xdr:row>
      <xdr:rowOff>301110</xdr:rowOff>
    </xdr:to>
    <xdr:sp macro="" textlink="">
      <xdr:nvSpPr>
        <xdr:cNvPr id="135" name="楕円 134"/>
        <xdr:cNvSpPr/>
      </xdr:nvSpPr>
      <xdr:spPr bwMode="auto">
        <a:xfrm>
          <a:off x="4953000" y="7324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139837</xdr:rowOff>
    </xdr:from>
    <xdr:ext cx="736600" cy="259045"/>
    <xdr:sp macro="" textlink="">
      <xdr:nvSpPr>
        <xdr:cNvPr id="136" name="テキスト ボックス 135"/>
        <xdr:cNvSpPr txBox="1"/>
      </xdr:nvSpPr>
      <xdr:spPr>
        <a:xfrm>
          <a:off x="4622800" y="7093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195788</xdr:rowOff>
    </xdr:from>
    <xdr:to>
      <xdr:col>22</xdr:col>
      <xdr:colOff>165100</xdr:colOff>
      <xdr:row>37</xdr:row>
      <xdr:rowOff>297388</xdr:rowOff>
    </xdr:to>
    <xdr:sp macro="" textlink="">
      <xdr:nvSpPr>
        <xdr:cNvPr id="137" name="楕円 136"/>
        <xdr:cNvSpPr/>
      </xdr:nvSpPr>
      <xdr:spPr bwMode="auto">
        <a:xfrm>
          <a:off x="4254500" y="7320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136115</xdr:rowOff>
    </xdr:from>
    <xdr:ext cx="762000" cy="259045"/>
    <xdr:sp macro="" textlink="">
      <xdr:nvSpPr>
        <xdr:cNvPr id="138" name="テキスト ボックス 137"/>
        <xdr:cNvSpPr txBox="1"/>
      </xdr:nvSpPr>
      <xdr:spPr>
        <a:xfrm>
          <a:off x="3924300" y="708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207127</xdr:rowOff>
    </xdr:from>
    <xdr:to>
      <xdr:col>19</xdr:col>
      <xdr:colOff>38100</xdr:colOff>
      <xdr:row>37</xdr:row>
      <xdr:rowOff>308727</xdr:rowOff>
    </xdr:to>
    <xdr:sp macro="" textlink="">
      <xdr:nvSpPr>
        <xdr:cNvPr id="139" name="楕円 138"/>
        <xdr:cNvSpPr/>
      </xdr:nvSpPr>
      <xdr:spPr bwMode="auto">
        <a:xfrm>
          <a:off x="3556000" y="7331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147454</xdr:rowOff>
    </xdr:from>
    <xdr:ext cx="762000" cy="259045"/>
    <xdr:sp macro="" textlink="">
      <xdr:nvSpPr>
        <xdr:cNvPr id="140" name="テキスト ボックス 139"/>
        <xdr:cNvSpPr txBox="1"/>
      </xdr:nvSpPr>
      <xdr:spPr>
        <a:xfrm>
          <a:off x="3225800" y="7100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214884</xdr:rowOff>
    </xdr:from>
    <xdr:to>
      <xdr:col>15</xdr:col>
      <xdr:colOff>101600</xdr:colOff>
      <xdr:row>37</xdr:row>
      <xdr:rowOff>316484</xdr:rowOff>
    </xdr:to>
    <xdr:sp macro="" textlink="">
      <xdr:nvSpPr>
        <xdr:cNvPr id="141" name="楕円 140"/>
        <xdr:cNvSpPr/>
      </xdr:nvSpPr>
      <xdr:spPr bwMode="auto">
        <a:xfrm>
          <a:off x="2857500" y="7339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155211</xdr:rowOff>
    </xdr:from>
    <xdr:ext cx="762000" cy="259045"/>
    <xdr:sp macro="" textlink="">
      <xdr:nvSpPr>
        <xdr:cNvPr id="142" name="テキスト ボックス 141"/>
        <xdr:cNvSpPr txBox="1"/>
      </xdr:nvSpPr>
      <xdr:spPr>
        <a:xfrm>
          <a:off x="2527300" y="710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北海道網走市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34,640
34,308
471.00
31,921,568
31,689,785
112,215
11,908,408
32,028,111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17.4
112.5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168177</xdr:rowOff>
    </xdr:from>
    <xdr:to>
      <xdr:col>24</xdr:col>
      <xdr:colOff>63500</xdr:colOff>
      <xdr:row>36</xdr:row>
      <xdr:rowOff>168558</xdr:rowOff>
    </xdr:to>
    <xdr:cxnSp macro="">
      <xdr:nvCxnSpPr>
        <xdr:cNvPr id="63" name="直線コネクタ 62"/>
        <xdr:cNvCxnSpPr/>
      </xdr:nvCxnSpPr>
      <xdr:spPr>
        <a:xfrm flipV="1">
          <a:off x="3797300" y="6168927"/>
          <a:ext cx="838200" cy="17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152219</xdr:rowOff>
    </xdr:from>
    <xdr:to>
      <xdr:col>19</xdr:col>
      <xdr:colOff>177800</xdr:colOff>
      <xdr:row>36</xdr:row>
      <xdr:rowOff>168558</xdr:rowOff>
    </xdr:to>
    <xdr:cxnSp macro="">
      <xdr:nvCxnSpPr>
        <xdr:cNvPr id="66" name="直線コネクタ 65"/>
        <xdr:cNvCxnSpPr/>
      </xdr:nvCxnSpPr>
      <xdr:spPr>
        <a:xfrm>
          <a:off x="2908300" y="6324419"/>
          <a:ext cx="889000" cy="1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152219</xdr:rowOff>
    </xdr:from>
    <xdr:to>
      <xdr:col>15</xdr:col>
      <xdr:colOff>50800</xdr:colOff>
      <xdr:row>37</xdr:row>
      <xdr:rowOff>24605</xdr:rowOff>
    </xdr:to>
    <xdr:cxnSp macro="">
      <xdr:nvCxnSpPr>
        <xdr:cNvPr id="69" name="直線コネクタ 68"/>
        <xdr:cNvCxnSpPr/>
      </xdr:nvCxnSpPr>
      <xdr:spPr>
        <a:xfrm flipV="1">
          <a:off x="2019300" y="6324419"/>
          <a:ext cx="889000" cy="4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16245</xdr:rowOff>
    </xdr:from>
    <xdr:to>
      <xdr:col>10</xdr:col>
      <xdr:colOff>114300</xdr:colOff>
      <xdr:row>37</xdr:row>
      <xdr:rowOff>24605</xdr:rowOff>
    </xdr:to>
    <xdr:cxnSp macro="">
      <xdr:nvCxnSpPr>
        <xdr:cNvPr id="72" name="直線コネクタ 71"/>
        <xdr:cNvCxnSpPr/>
      </xdr:nvCxnSpPr>
      <xdr:spPr>
        <a:xfrm>
          <a:off x="1130300" y="6359895"/>
          <a:ext cx="889000" cy="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117377</xdr:rowOff>
    </xdr:from>
    <xdr:to>
      <xdr:col>24</xdr:col>
      <xdr:colOff>114300</xdr:colOff>
      <xdr:row>36</xdr:row>
      <xdr:rowOff>47527</xdr:rowOff>
    </xdr:to>
    <xdr:sp macro="" textlink="">
      <xdr:nvSpPr>
        <xdr:cNvPr id="82" name="楕円 81"/>
        <xdr:cNvSpPr/>
      </xdr:nvSpPr>
      <xdr:spPr>
        <a:xfrm>
          <a:off x="4584700" y="611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95804</xdr:rowOff>
    </xdr:from>
    <xdr:ext cx="534377" cy="259045"/>
    <xdr:sp macro="" textlink="">
      <xdr:nvSpPr>
        <xdr:cNvPr id="83" name="人件費該当値テキスト"/>
        <xdr:cNvSpPr txBox="1"/>
      </xdr:nvSpPr>
      <xdr:spPr>
        <a:xfrm>
          <a:off x="4686300" y="6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117758</xdr:rowOff>
    </xdr:from>
    <xdr:to>
      <xdr:col>20</xdr:col>
      <xdr:colOff>38100</xdr:colOff>
      <xdr:row>37</xdr:row>
      <xdr:rowOff>47908</xdr:rowOff>
    </xdr:to>
    <xdr:sp macro="" textlink="">
      <xdr:nvSpPr>
        <xdr:cNvPr id="84" name="楕円 83"/>
        <xdr:cNvSpPr/>
      </xdr:nvSpPr>
      <xdr:spPr>
        <a:xfrm>
          <a:off x="3746500" y="628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39035</xdr:rowOff>
    </xdr:from>
    <xdr:ext cx="534377" cy="259045"/>
    <xdr:sp macro="" textlink="">
      <xdr:nvSpPr>
        <xdr:cNvPr id="85" name="テキスト ボックス 84"/>
        <xdr:cNvSpPr txBox="1"/>
      </xdr:nvSpPr>
      <xdr:spPr>
        <a:xfrm>
          <a:off x="3530111" y="63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101419</xdr:rowOff>
    </xdr:from>
    <xdr:to>
      <xdr:col>15</xdr:col>
      <xdr:colOff>101600</xdr:colOff>
      <xdr:row>37</xdr:row>
      <xdr:rowOff>31569</xdr:rowOff>
    </xdr:to>
    <xdr:sp macro="" textlink="">
      <xdr:nvSpPr>
        <xdr:cNvPr id="86" name="楕円 85"/>
        <xdr:cNvSpPr/>
      </xdr:nvSpPr>
      <xdr:spPr>
        <a:xfrm>
          <a:off x="2857500" y="627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22696</xdr:rowOff>
    </xdr:from>
    <xdr:ext cx="534377" cy="259045"/>
    <xdr:sp macro="" textlink="">
      <xdr:nvSpPr>
        <xdr:cNvPr id="87" name="テキスト ボックス 86"/>
        <xdr:cNvSpPr txBox="1"/>
      </xdr:nvSpPr>
      <xdr:spPr>
        <a:xfrm>
          <a:off x="2641111" y="636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145255</xdr:rowOff>
    </xdr:from>
    <xdr:to>
      <xdr:col>10</xdr:col>
      <xdr:colOff>165100</xdr:colOff>
      <xdr:row>37</xdr:row>
      <xdr:rowOff>75405</xdr:rowOff>
    </xdr:to>
    <xdr:sp macro="" textlink="">
      <xdr:nvSpPr>
        <xdr:cNvPr id="88" name="楕円 87"/>
        <xdr:cNvSpPr/>
      </xdr:nvSpPr>
      <xdr:spPr>
        <a:xfrm>
          <a:off x="1968500" y="63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66532</xdr:rowOff>
    </xdr:from>
    <xdr:ext cx="534377" cy="259045"/>
    <xdr:sp macro="" textlink="">
      <xdr:nvSpPr>
        <xdr:cNvPr id="89" name="テキスト ボックス 88"/>
        <xdr:cNvSpPr txBox="1"/>
      </xdr:nvSpPr>
      <xdr:spPr>
        <a:xfrm>
          <a:off x="1752111" y="641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136895</xdr:rowOff>
    </xdr:from>
    <xdr:to>
      <xdr:col>6</xdr:col>
      <xdr:colOff>38100</xdr:colOff>
      <xdr:row>37</xdr:row>
      <xdr:rowOff>67045</xdr:rowOff>
    </xdr:to>
    <xdr:sp macro="" textlink="">
      <xdr:nvSpPr>
        <xdr:cNvPr id="90" name="楕円 89"/>
        <xdr:cNvSpPr/>
      </xdr:nvSpPr>
      <xdr:spPr>
        <a:xfrm>
          <a:off x="1079500" y="630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58172</xdr:rowOff>
    </xdr:from>
    <xdr:ext cx="534377" cy="259045"/>
    <xdr:sp macro="" textlink="">
      <xdr:nvSpPr>
        <xdr:cNvPr id="91" name="テキスト ボックス 90"/>
        <xdr:cNvSpPr txBox="1"/>
      </xdr:nvSpPr>
      <xdr:spPr>
        <a:xfrm>
          <a:off x="863111" y="64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80382</xdr:rowOff>
    </xdr:from>
    <xdr:to>
      <xdr:col>24</xdr:col>
      <xdr:colOff>63500</xdr:colOff>
      <xdr:row>57</xdr:row>
      <xdr:rowOff>102811</xdr:rowOff>
    </xdr:to>
    <xdr:cxnSp macro="">
      <xdr:nvCxnSpPr>
        <xdr:cNvPr id="122" name="直線コネクタ 121"/>
        <xdr:cNvCxnSpPr/>
      </xdr:nvCxnSpPr>
      <xdr:spPr>
        <a:xfrm>
          <a:off x="3797300" y="9853032"/>
          <a:ext cx="838200" cy="2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73168</xdr:rowOff>
    </xdr:from>
    <xdr:to>
      <xdr:col>19</xdr:col>
      <xdr:colOff>177800</xdr:colOff>
      <xdr:row>57</xdr:row>
      <xdr:rowOff>80382</xdr:rowOff>
    </xdr:to>
    <xdr:cxnSp macro="">
      <xdr:nvCxnSpPr>
        <xdr:cNvPr id="125" name="直線コネクタ 124"/>
        <xdr:cNvCxnSpPr/>
      </xdr:nvCxnSpPr>
      <xdr:spPr>
        <a:xfrm>
          <a:off x="2908300" y="9845818"/>
          <a:ext cx="889000" cy="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73168</xdr:rowOff>
    </xdr:from>
    <xdr:to>
      <xdr:col>15</xdr:col>
      <xdr:colOff>50800</xdr:colOff>
      <xdr:row>57</xdr:row>
      <xdr:rowOff>135817</xdr:rowOff>
    </xdr:to>
    <xdr:cxnSp macro="">
      <xdr:nvCxnSpPr>
        <xdr:cNvPr id="128" name="直線コネクタ 127"/>
        <xdr:cNvCxnSpPr/>
      </xdr:nvCxnSpPr>
      <xdr:spPr>
        <a:xfrm flipV="1">
          <a:off x="2019300" y="9845818"/>
          <a:ext cx="889000" cy="6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135817</xdr:rowOff>
    </xdr:from>
    <xdr:to>
      <xdr:col>10</xdr:col>
      <xdr:colOff>114300</xdr:colOff>
      <xdr:row>57</xdr:row>
      <xdr:rowOff>151143</xdr:rowOff>
    </xdr:to>
    <xdr:cxnSp macro="">
      <xdr:nvCxnSpPr>
        <xdr:cNvPr id="131" name="直線コネクタ 130"/>
        <xdr:cNvCxnSpPr/>
      </xdr:nvCxnSpPr>
      <xdr:spPr>
        <a:xfrm flipV="1">
          <a:off x="1130300" y="9908467"/>
          <a:ext cx="889000" cy="1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52011</xdr:rowOff>
    </xdr:from>
    <xdr:to>
      <xdr:col>24</xdr:col>
      <xdr:colOff>114300</xdr:colOff>
      <xdr:row>57</xdr:row>
      <xdr:rowOff>153611</xdr:rowOff>
    </xdr:to>
    <xdr:sp macro="" textlink="">
      <xdr:nvSpPr>
        <xdr:cNvPr id="141" name="楕円 140"/>
        <xdr:cNvSpPr/>
      </xdr:nvSpPr>
      <xdr:spPr>
        <a:xfrm>
          <a:off x="4584700" y="982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74888</xdr:rowOff>
    </xdr:from>
    <xdr:ext cx="599010" cy="259045"/>
    <xdr:sp macro="" textlink="">
      <xdr:nvSpPr>
        <xdr:cNvPr id="142" name="物件費該当値テキスト"/>
        <xdr:cNvSpPr txBox="1"/>
      </xdr:nvSpPr>
      <xdr:spPr>
        <a:xfrm>
          <a:off x="4686300" y="9676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29582</xdr:rowOff>
    </xdr:from>
    <xdr:to>
      <xdr:col>20</xdr:col>
      <xdr:colOff>38100</xdr:colOff>
      <xdr:row>57</xdr:row>
      <xdr:rowOff>131182</xdr:rowOff>
    </xdr:to>
    <xdr:sp macro="" textlink="">
      <xdr:nvSpPr>
        <xdr:cNvPr id="143" name="楕円 142"/>
        <xdr:cNvSpPr/>
      </xdr:nvSpPr>
      <xdr:spPr>
        <a:xfrm>
          <a:off x="3746500" y="98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147709</xdr:rowOff>
    </xdr:from>
    <xdr:ext cx="599010" cy="259045"/>
    <xdr:sp macro="" textlink="">
      <xdr:nvSpPr>
        <xdr:cNvPr id="144" name="テキスト ボックス 143"/>
        <xdr:cNvSpPr txBox="1"/>
      </xdr:nvSpPr>
      <xdr:spPr>
        <a:xfrm>
          <a:off x="3497795" y="9577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22368</xdr:rowOff>
    </xdr:from>
    <xdr:to>
      <xdr:col>15</xdr:col>
      <xdr:colOff>101600</xdr:colOff>
      <xdr:row>57</xdr:row>
      <xdr:rowOff>123968</xdr:rowOff>
    </xdr:to>
    <xdr:sp macro="" textlink="">
      <xdr:nvSpPr>
        <xdr:cNvPr id="145" name="楕円 144"/>
        <xdr:cNvSpPr/>
      </xdr:nvSpPr>
      <xdr:spPr>
        <a:xfrm>
          <a:off x="2857500" y="979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140495</xdr:rowOff>
    </xdr:from>
    <xdr:ext cx="599010" cy="259045"/>
    <xdr:sp macro="" textlink="">
      <xdr:nvSpPr>
        <xdr:cNvPr id="146" name="テキスト ボックス 145"/>
        <xdr:cNvSpPr txBox="1"/>
      </xdr:nvSpPr>
      <xdr:spPr>
        <a:xfrm>
          <a:off x="2608795" y="957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85017</xdr:rowOff>
    </xdr:from>
    <xdr:to>
      <xdr:col>10</xdr:col>
      <xdr:colOff>165100</xdr:colOff>
      <xdr:row>58</xdr:row>
      <xdr:rowOff>15167</xdr:rowOff>
    </xdr:to>
    <xdr:sp macro="" textlink="">
      <xdr:nvSpPr>
        <xdr:cNvPr id="147" name="楕円 146"/>
        <xdr:cNvSpPr/>
      </xdr:nvSpPr>
      <xdr:spPr>
        <a:xfrm>
          <a:off x="1968500" y="985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31694</xdr:rowOff>
    </xdr:from>
    <xdr:ext cx="534377" cy="259045"/>
    <xdr:sp macro="" textlink="">
      <xdr:nvSpPr>
        <xdr:cNvPr id="148" name="テキスト ボックス 147"/>
        <xdr:cNvSpPr txBox="1"/>
      </xdr:nvSpPr>
      <xdr:spPr>
        <a:xfrm>
          <a:off x="1752111" y="963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100343</xdr:rowOff>
    </xdr:from>
    <xdr:to>
      <xdr:col>6</xdr:col>
      <xdr:colOff>38100</xdr:colOff>
      <xdr:row>58</xdr:row>
      <xdr:rowOff>30493</xdr:rowOff>
    </xdr:to>
    <xdr:sp macro="" textlink="">
      <xdr:nvSpPr>
        <xdr:cNvPr id="149" name="楕円 148"/>
        <xdr:cNvSpPr/>
      </xdr:nvSpPr>
      <xdr:spPr>
        <a:xfrm>
          <a:off x="1079500" y="987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47020</xdr:rowOff>
    </xdr:from>
    <xdr:ext cx="534377" cy="259045"/>
    <xdr:sp macro="" textlink="">
      <xdr:nvSpPr>
        <xdr:cNvPr id="150" name="テキスト ボックス 149"/>
        <xdr:cNvSpPr txBox="1"/>
      </xdr:nvSpPr>
      <xdr:spPr>
        <a:xfrm>
          <a:off x="863111" y="964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130727</xdr:rowOff>
    </xdr:from>
    <xdr:to>
      <xdr:col>24</xdr:col>
      <xdr:colOff>63500</xdr:colOff>
      <xdr:row>76</xdr:row>
      <xdr:rowOff>167208</xdr:rowOff>
    </xdr:to>
    <xdr:cxnSp macro="">
      <xdr:nvCxnSpPr>
        <xdr:cNvPr id="179" name="直線コネクタ 178"/>
        <xdr:cNvCxnSpPr/>
      </xdr:nvCxnSpPr>
      <xdr:spPr>
        <a:xfrm flipV="1">
          <a:off x="3797300" y="13160927"/>
          <a:ext cx="838200" cy="3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134250</xdr:rowOff>
    </xdr:from>
    <xdr:ext cx="469744" cy="259045"/>
    <xdr:sp macro="" textlink="">
      <xdr:nvSpPr>
        <xdr:cNvPr id="180" name="維持補修費平均値テキスト"/>
        <xdr:cNvSpPr txBox="1"/>
      </xdr:nvSpPr>
      <xdr:spPr>
        <a:xfrm>
          <a:off x="4686300" y="1333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124746</xdr:rowOff>
    </xdr:from>
    <xdr:to>
      <xdr:col>19</xdr:col>
      <xdr:colOff>177800</xdr:colOff>
      <xdr:row>76</xdr:row>
      <xdr:rowOff>167208</xdr:rowOff>
    </xdr:to>
    <xdr:cxnSp macro="">
      <xdr:nvCxnSpPr>
        <xdr:cNvPr id="182" name="直線コネクタ 181"/>
        <xdr:cNvCxnSpPr/>
      </xdr:nvCxnSpPr>
      <xdr:spPr>
        <a:xfrm>
          <a:off x="2908300" y="13154946"/>
          <a:ext cx="889000" cy="4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130363</xdr:rowOff>
    </xdr:from>
    <xdr:ext cx="469744" cy="259045"/>
    <xdr:sp macro="" textlink="">
      <xdr:nvSpPr>
        <xdr:cNvPr id="184" name="テキスト ボックス 183"/>
        <xdr:cNvSpPr txBox="1"/>
      </xdr:nvSpPr>
      <xdr:spPr>
        <a:xfrm>
          <a:off x="3562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124746</xdr:rowOff>
    </xdr:from>
    <xdr:to>
      <xdr:col>15</xdr:col>
      <xdr:colOff>50800</xdr:colOff>
      <xdr:row>77</xdr:row>
      <xdr:rowOff>45231</xdr:rowOff>
    </xdr:to>
    <xdr:cxnSp macro="">
      <xdr:nvCxnSpPr>
        <xdr:cNvPr id="185" name="直線コネクタ 184"/>
        <xdr:cNvCxnSpPr/>
      </xdr:nvCxnSpPr>
      <xdr:spPr>
        <a:xfrm flipV="1">
          <a:off x="2019300" y="13154946"/>
          <a:ext cx="889000" cy="9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111961</xdr:rowOff>
    </xdr:from>
    <xdr:ext cx="469744" cy="259045"/>
    <xdr:sp macro="" textlink="">
      <xdr:nvSpPr>
        <xdr:cNvPr id="187" name="テキスト ボックス 186"/>
        <xdr:cNvSpPr txBox="1"/>
      </xdr:nvSpPr>
      <xdr:spPr>
        <a:xfrm>
          <a:off x="2673428" y="1348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159931</xdr:rowOff>
    </xdr:from>
    <xdr:to>
      <xdr:col>10</xdr:col>
      <xdr:colOff>114300</xdr:colOff>
      <xdr:row>77</xdr:row>
      <xdr:rowOff>45231</xdr:rowOff>
    </xdr:to>
    <xdr:cxnSp macro="">
      <xdr:nvCxnSpPr>
        <xdr:cNvPr id="188" name="直線コネクタ 187"/>
        <xdr:cNvCxnSpPr/>
      </xdr:nvCxnSpPr>
      <xdr:spPr>
        <a:xfrm>
          <a:off x="1130300" y="13190131"/>
          <a:ext cx="889000" cy="5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105255</xdr:rowOff>
    </xdr:from>
    <xdr:ext cx="469744" cy="259045"/>
    <xdr:sp macro="" textlink="">
      <xdr:nvSpPr>
        <xdr:cNvPr id="190" name="テキスト ボックス 189"/>
        <xdr:cNvSpPr txBox="1"/>
      </xdr:nvSpPr>
      <xdr:spPr>
        <a:xfrm>
          <a:off x="1784428" y="134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2" name="テキスト ボックス 191"/>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79927</xdr:rowOff>
    </xdr:from>
    <xdr:to>
      <xdr:col>24</xdr:col>
      <xdr:colOff>114300</xdr:colOff>
      <xdr:row>77</xdr:row>
      <xdr:rowOff>10077</xdr:rowOff>
    </xdr:to>
    <xdr:sp macro="" textlink="">
      <xdr:nvSpPr>
        <xdr:cNvPr id="198" name="楕円 197"/>
        <xdr:cNvSpPr/>
      </xdr:nvSpPr>
      <xdr:spPr>
        <a:xfrm>
          <a:off x="4584700" y="1311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102805</xdr:rowOff>
    </xdr:from>
    <xdr:ext cx="534377" cy="259045"/>
    <xdr:sp macro="" textlink="">
      <xdr:nvSpPr>
        <xdr:cNvPr id="199" name="維持補修費該当値テキスト"/>
        <xdr:cNvSpPr txBox="1"/>
      </xdr:nvSpPr>
      <xdr:spPr>
        <a:xfrm>
          <a:off x="4686300" y="1296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116408</xdr:rowOff>
    </xdr:from>
    <xdr:to>
      <xdr:col>20</xdr:col>
      <xdr:colOff>38100</xdr:colOff>
      <xdr:row>77</xdr:row>
      <xdr:rowOff>46558</xdr:rowOff>
    </xdr:to>
    <xdr:sp macro="" textlink="">
      <xdr:nvSpPr>
        <xdr:cNvPr id="200" name="楕円 199"/>
        <xdr:cNvSpPr/>
      </xdr:nvSpPr>
      <xdr:spPr>
        <a:xfrm>
          <a:off x="3746500" y="1314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63085</xdr:rowOff>
    </xdr:from>
    <xdr:ext cx="534377" cy="259045"/>
    <xdr:sp macro="" textlink="">
      <xdr:nvSpPr>
        <xdr:cNvPr id="201" name="テキスト ボックス 200"/>
        <xdr:cNvSpPr txBox="1"/>
      </xdr:nvSpPr>
      <xdr:spPr>
        <a:xfrm>
          <a:off x="3530111" y="1292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73946</xdr:rowOff>
    </xdr:from>
    <xdr:to>
      <xdr:col>15</xdr:col>
      <xdr:colOff>101600</xdr:colOff>
      <xdr:row>77</xdr:row>
      <xdr:rowOff>4096</xdr:rowOff>
    </xdr:to>
    <xdr:sp macro="" textlink="">
      <xdr:nvSpPr>
        <xdr:cNvPr id="202" name="楕円 201"/>
        <xdr:cNvSpPr/>
      </xdr:nvSpPr>
      <xdr:spPr>
        <a:xfrm>
          <a:off x="2857500" y="131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20623</xdr:rowOff>
    </xdr:from>
    <xdr:ext cx="534377" cy="259045"/>
    <xdr:sp macro="" textlink="">
      <xdr:nvSpPr>
        <xdr:cNvPr id="203" name="テキスト ボックス 202"/>
        <xdr:cNvSpPr txBox="1"/>
      </xdr:nvSpPr>
      <xdr:spPr>
        <a:xfrm>
          <a:off x="2641111" y="1287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165881</xdr:rowOff>
    </xdr:from>
    <xdr:to>
      <xdr:col>10</xdr:col>
      <xdr:colOff>165100</xdr:colOff>
      <xdr:row>77</xdr:row>
      <xdr:rowOff>96031</xdr:rowOff>
    </xdr:to>
    <xdr:sp macro="" textlink="">
      <xdr:nvSpPr>
        <xdr:cNvPr id="204" name="楕円 203"/>
        <xdr:cNvSpPr/>
      </xdr:nvSpPr>
      <xdr:spPr>
        <a:xfrm>
          <a:off x="1968500" y="1319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112558</xdr:rowOff>
    </xdr:from>
    <xdr:ext cx="534377" cy="259045"/>
    <xdr:sp macro="" textlink="">
      <xdr:nvSpPr>
        <xdr:cNvPr id="205" name="テキスト ボックス 204"/>
        <xdr:cNvSpPr txBox="1"/>
      </xdr:nvSpPr>
      <xdr:spPr>
        <a:xfrm>
          <a:off x="1752111" y="1297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109131</xdr:rowOff>
    </xdr:from>
    <xdr:to>
      <xdr:col>6</xdr:col>
      <xdr:colOff>38100</xdr:colOff>
      <xdr:row>77</xdr:row>
      <xdr:rowOff>39281</xdr:rowOff>
    </xdr:to>
    <xdr:sp macro="" textlink="">
      <xdr:nvSpPr>
        <xdr:cNvPr id="206" name="楕円 205"/>
        <xdr:cNvSpPr/>
      </xdr:nvSpPr>
      <xdr:spPr>
        <a:xfrm>
          <a:off x="1079500" y="1313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55808</xdr:rowOff>
    </xdr:from>
    <xdr:ext cx="534377" cy="259045"/>
    <xdr:sp macro="" textlink="">
      <xdr:nvSpPr>
        <xdr:cNvPr id="207" name="テキスト ボックス 206"/>
        <xdr:cNvSpPr txBox="1"/>
      </xdr:nvSpPr>
      <xdr:spPr>
        <a:xfrm>
          <a:off x="863111" y="1291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37795</xdr:rowOff>
    </xdr:from>
    <xdr:to>
      <xdr:col>24</xdr:col>
      <xdr:colOff>63500</xdr:colOff>
      <xdr:row>95</xdr:row>
      <xdr:rowOff>54127</xdr:rowOff>
    </xdr:to>
    <xdr:cxnSp macro="">
      <xdr:nvCxnSpPr>
        <xdr:cNvPr id="237" name="直線コネクタ 236"/>
        <xdr:cNvCxnSpPr/>
      </xdr:nvCxnSpPr>
      <xdr:spPr>
        <a:xfrm>
          <a:off x="3797300" y="16325545"/>
          <a:ext cx="838200" cy="1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37795</xdr:rowOff>
    </xdr:from>
    <xdr:to>
      <xdr:col>19</xdr:col>
      <xdr:colOff>177800</xdr:colOff>
      <xdr:row>95</xdr:row>
      <xdr:rowOff>170802</xdr:rowOff>
    </xdr:to>
    <xdr:cxnSp macro="">
      <xdr:nvCxnSpPr>
        <xdr:cNvPr id="240" name="直線コネクタ 239"/>
        <xdr:cNvCxnSpPr/>
      </xdr:nvCxnSpPr>
      <xdr:spPr>
        <a:xfrm flipV="1">
          <a:off x="2908300" y="16325545"/>
          <a:ext cx="889000" cy="13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118084</xdr:rowOff>
    </xdr:from>
    <xdr:to>
      <xdr:col>15</xdr:col>
      <xdr:colOff>50800</xdr:colOff>
      <xdr:row>95</xdr:row>
      <xdr:rowOff>170802</xdr:rowOff>
    </xdr:to>
    <xdr:cxnSp macro="">
      <xdr:nvCxnSpPr>
        <xdr:cNvPr id="243" name="直線コネクタ 242"/>
        <xdr:cNvCxnSpPr/>
      </xdr:nvCxnSpPr>
      <xdr:spPr>
        <a:xfrm>
          <a:off x="2019300" y="16405834"/>
          <a:ext cx="889000" cy="5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118084</xdr:rowOff>
    </xdr:from>
    <xdr:to>
      <xdr:col>10</xdr:col>
      <xdr:colOff>114300</xdr:colOff>
      <xdr:row>95</xdr:row>
      <xdr:rowOff>133032</xdr:rowOff>
    </xdr:to>
    <xdr:cxnSp macro="">
      <xdr:nvCxnSpPr>
        <xdr:cNvPr id="246" name="直線コネクタ 245"/>
        <xdr:cNvCxnSpPr/>
      </xdr:nvCxnSpPr>
      <xdr:spPr>
        <a:xfrm flipV="1">
          <a:off x="1130300" y="16405834"/>
          <a:ext cx="889000" cy="1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3327</xdr:rowOff>
    </xdr:from>
    <xdr:to>
      <xdr:col>24</xdr:col>
      <xdr:colOff>114300</xdr:colOff>
      <xdr:row>95</xdr:row>
      <xdr:rowOff>104927</xdr:rowOff>
    </xdr:to>
    <xdr:sp macro="" textlink="">
      <xdr:nvSpPr>
        <xdr:cNvPr id="256" name="楕円 255"/>
        <xdr:cNvSpPr/>
      </xdr:nvSpPr>
      <xdr:spPr>
        <a:xfrm>
          <a:off x="4584700" y="1629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26204</xdr:rowOff>
    </xdr:from>
    <xdr:ext cx="599010" cy="259045"/>
    <xdr:sp macro="" textlink="">
      <xdr:nvSpPr>
        <xdr:cNvPr id="257" name="扶助費該当値テキスト"/>
        <xdr:cNvSpPr txBox="1"/>
      </xdr:nvSpPr>
      <xdr:spPr>
        <a:xfrm>
          <a:off x="4686300" y="1614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158445</xdr:rowOff>
    </xdr:from>
    <xdr:to>
      <xdr:col>20</xdr:col>
      <xdr:colOff>38100</xdr:colOff>
      <xdr:row>95</xdr:row>
      <xdr:rowOff>88595</xdr:rowOff>
    </xdr:to>
    <xdr:sp macro="" textlink="">
      <xdr:nvSpPr>
        <xdr:cNvPr id="258" name="楕円 257"/>
        <xdr:cNvSpPr/>
      </xdr:nvSpPr>
      <xdr:spPr>
        <a:xfrm>
          <a:off x="3746500" y="1627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105122</xdr:rowOff>
    </xdr:from>
    <xdr:ext cx="599010" cy="259045"/>
    <xdr:sp macro="" textlink="">
      <xdr:nvSpPr>
        <xdr:cNvPr id="259" name="テキスト ボックス 258"/>
        <xdr:cNvSpPr txBox="1"/>
      </xdr:nvSpPr>
      <xdr:spPr>
        <a:xfrm>
          <a:off x="3497795" y="1604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120002</xdr:rowOff>
    </xdr:from>
    <xdr:to>
      <xdr:col>15</xdr:col>
      <xdr:colOff>101600</xdr:colOff>
      <xdr:row>96</xdr:row>
      <xdr:rowOff>50152</xdr:rowOff>
    </xdr:to>
    <xdr:sp macro="" textlink="">
      <xdr:nvSpPr>
        <xdr:cNvPr id="260" name="楕円 259"/>
        <xdr:cNvSpPr/>
      </xdr:nvSpPr>
      <xdr:spPr>
        <a:xfrm>
          <a:off x="2857500" y="164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66679</xdr:rowOff>
    </xdr:from>
    <xdr:ext cx="599010" cy="259045"/>
    <xdr:sp macro="" textlink="">
      <xdr:nvSpPr>
        <xdr:cNvPr id="261" name="テキスト ボックス 260"/>
        <xdr:cNvSpPr txBox="1"/>
      </xdr:nvSpPr>
      <xdr:spPr>
        <a:xfrm>
          <a:off x="2608795" y="1618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67284</xdr:rowOff>
    </xdr:from>
    <xdr:to>
      <xdr:col>10</xdr:col>
      <xdr:colOff>165100</xdr:colOff>
      <xdr:row>95</xdr:row>
      <xdr:rowOff>168884</xdr:rowOff>
    </xdr:to>
    <xdr:sp macro="" textlink="">
      <xdr:nvSpPr>
        <xdr:cNvPr id="262" name="楕円 261"/>
        <xdr:cNvSpPr/>
      </xdr:nvSpPr>
      <xdr:spPr>
        <a:xfrm>
          <a:off x="1968500" y="1635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13961</xdr:rowOff>
    </xdr:from>
    <xdr:ext cx="599010" cy="259045"/>
    <xdr:sp macro="" textlink="">
      <xdr:nvSpPr>
        <xdr:cNvPr id="263" name="テキスト ボックス 262"/>
        <xdr:cNvSpPr txBox="1"/>
      </xdr:nvSpPr>
      <xdr:spPr>
        <a:xfrm>
          <a:off x="1719795" y="16130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82232</xdr:rowOff>
    </xdr:from>
    <xdr:to>
      <xdr:col>6</xdr:col>
      <xdr:colOff>38100</xdr:colOff>
      <xdr:row>96</xdr:row>
      <xdr:rowOff>12382</xdr:rowOff>
    </xdr:to>
    <xdr:sp macro="" textlink="">
      <xdr:nvSpPr>
        <xdr:cNvPr id="264" name="楕円 263"/>
        <xdr:cNvSpPr/>
      </xdr:nvSpPr>
      <xdr:spPr>
        <a:xfrm>
          <a:off x="1079500" y="1636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28909</xdr:rowOff>
    </xdr:from>
    <xdr:ext cx="599010" cy="259045"/>
    <xdr:sp macro="" textlink="">
      <xdr:nvSpPr>
        <xdr:cNvPr id="265" name="テキスト ボックス 264"/>
        <xdr:cNvSpPr txBox="1"/>
      </xdr:nvSpPr>
      <xdr:spPr>
        <a:xfrm>
          <a:off x="830795" y="1614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147475</xdr:rowOff>
    </xdr:from>
    <xdr:to>
      <xdr:col>55</xdr:col>
      <xdr:colOff>0</xdr:colOff>
      <xdr:row>38</xdr:row>
      <xdr:rowOff>91067</xdr:rowOff>
    </xdr:to>
    <xdr:cxnSp macro="">
      <xdr:nvCxnSpPr>
        <xdr:cNvPr id="296" name="直線コネクタ 295"/>
        <xdr:cNvCxnSpPr/>
      </xdr:nvCxnSpPr>
      <xdr:spPr>
        <a:xfrm flipV="1">
          <a:off x="9639300" y="6148225"/>
          <a:ext cx="838200" cy="45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91067</xdr:rowOff>
    </xdr:from>
    <xdr:to>
      <xdr:col>50</xdr:col>
      <xdr:colOff>114300</xdr:colOff>
      <xdr:row>38</xdr:row>
      <xdr:rowOff>97118</xdr:rowOff>
    </xdr:to>
    <xdr:cxnSp macro="">
      <xdr:nvCxnSpPr>
        <xdr:cNvPr id="299" name="直線コネクタ 298"/>
        <xdr:cNvCxnSpPr/>
      </xdr:nvCxnSpPr>
      <xdr:spPr>
        <a:xfrm flipV="1">
          <a:off x="8750300" y="6606167"/>
          <a:ext cx="889000" cy="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72365</xdr:rowOff>
    </xdr:from>
    <xdr:to>
      <xdr:col>45</xdr:col>
      <xdr:colOff>177800</xdr:colOff>
      <xdr:row>38</xdr:row>
      <xdr:rowOff>97118</xdr:rowOff>
    </xdr:to>
    <xdr:cxnSp macro="">
      <xdr:nvCxnSpPr>
        <xdr:cNvPr id="302" name="直線コネクタ 301"/>
        <xdr:cNvCxnSpPr/>
      </xdr:nvCxnSpPr>
      <xdr:spPr>
        <a:xfrm>
          <a:off x="7861300" y="6587465"/>
          <a:ext cx="889000" cy="2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72365</xdr:rowOff>
    </xdr:from>
    <xdr:to>
      <xdr:col>41</xdr:col>
      <xdr:colOff>50800</xdr:colOff>
      <xdr:row>38</xdr:row>
      <xdr:rowOff>83853</xdr:rowOff>
    </xdr:to>
    <xdr:cxnSp macro="">
      <xdr:nvCxnSpPr>
        <xdr:cNvPr id="305" name="直線コネクタ 304"/>
        <xdr:cNvCxnSpPr/>
      </xdr:nvCxnSpPr>
      <xdr:spPr>
        <a:xfrm flipV="1">
          <a:off x="6972300" y="6587465"/>
          <a:ext cx="889000" cy="1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96675</xdr:rowOff>
    </xdr:from>
    <xdr:to>
      <xdr:col>55</xdr:col>
      <xdr:colOff>50800</xdr:colOff>
      <xdr:row>36</xdr:row>
      <xdr:rowOff>26825</xdr:rowOff>
    </xdr:to>
    <xdr:sp macro="" textlink="">
      <xdr:nvSpPr>
        <xdr:cNvPr id="315" name="楕円 314"/>
        <xdr:cNvSpPr/>
      </xdr:nvSpPr>
      <xdr:spPr>
        <a:xfrm>
          <a:off x="10426700" y="609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75102</xdr:rowOff>
    </xdr:from>
    <xdr:ext cx="599010" cy="259045"/>
    <xdr:sp macro="" textlink="">
      <xdr:nvSpPr>
        <xdr:cNvPr id="316" name="補助費等該当値テキスト"/>
        <xdr:cNvSpPr txBox="1"/>
      </xdr:nvSpPr>
      <xdr:spPr>
        <a:xfrm>
          <a:off x="10528300" y="607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40267</xdr:rowOff>
    </xdr:from>
    <xdr:to>
      <xdr:col>50</xdr:col>
      <xdr:colOff>165100</xdr:colOff>
      <xdr:row>38</xdr:row>
      <xdr:rowOff>141867</xdr:rowOff>
    </xdr:to>
    <xdr:sp macro="" textlink="">
      <xdr:nvSpPr>
        <xdr:cNvPr id="317" name="楕円 316"/>
        <xdr:cNvSpPr/>
      </xdr:nvSpPr>
      <xdr:spPr>
        <a:xfrm>
          <a:off x="9588500" y="655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132994</xdr:rowOff>
    </xdr:from>
    <xdr:ext cx="534377" cy="259045"/>
    <xdr:sp macro="" textlink="">
      <xdr:nvSpPr>
        <xdr:cNvPr id="318" name="テキスト ボックス 317"/>
        <xdr:cNvSpPr txBox="1"/>
      </xdr:nvSpPr>
      <xdr:spPr>
        <a:xfrm>
          <a:off x="9372111" y="664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46318</xdr:rowOff>
    </xdr:from>
    <xdr:to>
      <xdr:col>46</xdr:col>
      <xdr:colOff>38100</xdr:colOff>
      <xdr:row>38</xdr:row>
      <xdr:rowOff>147918</xdr:rowOff>
    </xdr:to>
    <xdr:sp macro="" textlink="">
      <xdr:nvSpPr>
        <xdr:cNvPr id="319" name="楕円 318"/>
        <xdr:cNvSpPr/>
      </xdr:nvSpPr>
      <xdr:spPr>
        <a:xfrm>
          <a:off x="8699500" y="656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139045</xdr:rowOff>
    </xdr:from>
    <xdr:ext cx="534377" cy="259045"/>
    <xdr:sp macro="" textlink="">
      <xdr:nvSpPr>
        <xdr:cNvPr id="320" name="テキスト ボックス 319"/>
        <xdr:cNvSpPr txBox="1"/>
      </xdr:nvSpPr>
      <xdr:spPr>
        <a:xfrm>
          <a:off x="8483111" y="665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21565</xdr:rowOff>
    </xdr:from>
    <xdr:to>
      <xdr:col>41</xdr:col>
      <xdr:colOff>101600</xdr:colOff>
      <xdr:row>38</xdr:row>
      <xdr:rowOff>123165</xdr:rowOff>
    </xdr:to>
    <xdr:sp macro="" textlink="">
      <xdr:nvSpPr>
        <xdr:cNvPr id="321" name="楕円 320"/>
        <xdr:cNvSpPr/>
      </xdr:nvSpPr>
      <xdr:spPr>
        <a:xfrm>
          <a:off x="7810500" y="65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114292</xdr:rowOff>
    </xdr:from>
    <xdr:ext cx="534377" cy="259045"/>
    <xdr:sp macro="" textlink="">
      <xdr:nvSpPr>
        <xdr:cNvPr id="322" name="テキスト ボックス 321"/>
        <xdr:cNvSpPr txBox="1"/>
      </xdr:nvSpPr>
      <xdr:spPr>
        <a:xfrm>
          <a:off x="7594111" y="662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33053</xdr:rowOff>
    </xdr:from>
    <xdr:to>
      <xdr:col>36</xdr:col>
      <xdr:colOff>165100</xdr:colOff>
      <xdr:row>38</xdr:row>
      <xdr:rowOff>134653</xdr:rowOff>
    </xdr:to>
    <xdr:sp macro="" textlink="">
      <xdr:nvSpPr>
        <xdr:cNvPr id="323" name="楕円 322"/>
        <xdr:cNvSpPr/>
      </xdr:nvSpPr>
      <xdr:spPr>
        <a:xfrm>
          <a:off x="6921500" y="654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125780</xdr:rowOff>
    </xdr:from>
    <xdr:ext cx="534377" cy="259045"/>
    <xdr:sp macro="" textlink="">
      <xdr:nvSpPr>
        <xdr:cNvPr id="324" name="テキスト ボックス 323"/>
        <xdr:cNvSpPr txBox="1"/>
      </xdr:nvSpPr>
      <xdr:spPr>
        <a:xfrm>
          <a:off x="6705111" y="664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134507</xdr:rowOff>
    </xdr:from>
    <xdr:to>
      <xdr:col>55</xdr:col>
      <xdr:colOff>0</xdr:colOff>
      <xdr:row>56</xdr:row>
      <xdr:rowOff>154678</xdr:rowOff>
    </xdr:to>
    <xdr:cxnSp macro="">
      <xdr:nvCxnSpPr>
        <xdr:cNvPr id="351" name="直線コネクタ 350"/>
        <xdr:cNvCxnSpPr/>
      </xdr:nvCxnSpPr>
      <xdr:spPr>
        <a:xfrm flipV="1">
          <a:off x="9639300" y="9221357"/>
          <a:ext cx="838200" cy="53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55150</xdr:rowOff>
    </xdr:from>
    <xdr:to>
      <xdr:col>50</xdr:col>
      <xdr:colOff>114300</xdr:colOff>
      <xdr:row>56</xdr:row>
      <xdr:rowOff>154678</xdr:rowOff>
    </xdr:to>
    <xdr:cxnSp macro="">
      <xdr:nvCxnSpPr>
        <xdr:cNvPr id="354" name="直線コネクタ 353"/>
        <xdr:cNvCxnSpPr/>
      </xdr:nvCxnSpPr>
      <xdr:spPr>
        <a:xfrm>
          <a:off x="8750300" y="9656350"/>
          <a:ext cx="889000" cy="9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123689</xdr:rowOff>
    </xdr:from>
    <xdr:to>
      <xdr:col>45</xdr:col>
      <xdr:colOff>177800</xdr:colOff>
      <xdr:row>56</xdr:row>
      <xdr:rowOff>55150</xdr:rowOff>
    </xdr:to>
    <xdr:cxnSp macro="">
      <xdr:nvCxnSpPr>
        <xdr:cNvPr id="357" name="直線コネクタ 356"/>
        <xdr:cNvCxnSpPr/>
      </xdr:nvCxnSpPr>
      <xdr:spPr>
        <a:xfrm>
          <a:off x="7861300" y="9553439"/>
          <a:ext cx="889000" cy="10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119771</xdr:rowOff>
    </xdr:from>
    <xdr:to>
      <xdr:col>41</xdr:col>
      <xdr:colOff>50800</xdr:colOff>
      <xdr:row>55</xdr:row>
      <xdr:rowOff>123689</xdr:rowOff>
    </xdr:to>
    <xdr:cxnSp macro="">
      <xdr:nvCxnSpPr>
        <xdr:cNvPr id="360" name="直線コネクタ 359"/>
        <xdr:cNvCxnSpPr/>
      </xdr:nvCxnSpPr>
      <xdr:spPr>
        <a:xfrm>
          <a:off x="6972300" y="9549521"/>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83707</xdr:rowOff>
    </xdr:from>
    <xdr:to>
      <xdr:col>55</xdr:col>
      <xdr:colOff>50800</xdr:colOff>
      <xdr:row>54</xdr:row>
      <xdr:rowOff>13857</xdr:rowOff>
    </xdr:to>
    <xdr:sp macro="" textlink="">
      <xdr:nvSpPr>
        <xdr:cNvPr id="370" name="楕円 369"/>
        <xdr:cNvSpPr/>
      </xdr:nvSpPr>
      <xdr:spPr>
        <a:xfrm>
          <a:off x="10426700" y="917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106584</xdr:rowOff>
    </xdr:from>
    <xdr:ext cx="599010" cy="259045"/>
    <xdr:sp macro="" textlink="">
      <xdr:nvSpPr>
        <xdr:cNvPr id="371" name="普通建設事業費該当値テキスト"/>
        <xdr:cNvSpPr txBox="1"/>
      </xdr:nvSpPr>
      <xdr:spPr>
        <a:xfrm>
          <a:off x="10528300" y="9021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103878</xdr:rowOff>
    </xdr:from>
    <xdr:to>
      <xdr:col>50</xdr:col>
      <xdr:colOff>165100</xdr:colOff>
      <xdr:row>57</xdr:row>
      <xdr:rowOff>34028</xdr:rowOff>
    </xdr:to>
    <xdr:sp macro="" textlink="">
      <xdr:nvSpPr>
        <xdr:cNvPr id="372" name="楕円 371"/>
        <xdr:cNvSpPr/>
      </xdr:nvSpPr>
      <xdr:spPr>
        <a:xfrm>
          <a:off x="9588500" y="970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25155</xdr:rowOff>
    </xdr:from>
    <xdr:ext cx="534377" cy="259045"/>
    <xdr:sp macro="" textlink="">
      <xdr:nvSpPr>
        <xdr:cNvPr id="373" name="テキスト ボックス 372"/>
        <xdr:cNvSpPr txBox="1"/>
      </xdr:nvSpPr>
      <xdr:spPr>
        <a:xfrm>
          <a:off x="9372111" y="979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4350</xdr:rowOff>
    </xdr:from>
    <xdr:to>
      <xdr:col>46</xdr:col>
      <xdr:colOff>38100</xdr:colOff>
      <xdr:row>56</xdr:row>
      <xdr:rowOff>105950</xdr:rowOff>
    </xdr:to>
    <xdr:sp macro="" textlink="">
      <xdr:nvSpPr>
        <xdr:cNvPr id="374" name="楕円 373"/>
        <xdr:cNvSpPr/>
      </xdr:nvSpPr>
      <xdr:spPr>
        <a:xfrm>
          <a:off x="8699500" y="96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122477</xdr:rowOff>
    </xdr:from>
    <xdr:ext cx="534377" cy="259045"/>
    <xdr:sp macro="" textlink="">
      <xdr:nvSpPr>
        <xdr:cNvPr id="375" name="テキスト ボックス 374"/>
        <xdr:cNvSpPr txBox="1"/>
      </xdr:nvSpPr>
      <xdr:spPr>
        <a:xfrm>
          <a:off x="8483111" y="93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72889</xdr:rowOff>
    </xdr:from>
    <xdr:to>
      <xdr:col>41</xdr:col>
      <xdr:colOff>101600</xdr:colOff>
      <xdr:row>56</xdr:row>
      <xdr:rowOff>3039</xdr:rowOff>
    </xdr:to>
    <xdr:sp macro="" textlink="">
      <xdr:nvSpPr>
        <xdr:cNvPr id="376" name="楕円 375"/>
        <xdr:cNvSpPr/>
      </xdr:nvSpPr>
      <xdr:spPr>
        <a:xfrm>
          <a:off x="7810500" y="9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19566</xdr:rowOff>
    </xdr:from>
    <xdr:ext cx="599010" cy="259045"/>
    <xdr:sp macro="" textlink="">
      <xdr:nvSpPr>
        <xdr:cNvPr id="377" name="テキスト ボックス 376"/>
        <xdr:cNvSpPr txBox="1"/>
      </xdr:nvSpPr>
      <xdr:spPr>
        <a:xfrm>
          <a:off x="7561795" y="927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68971</xdr:rowOff>
    </xdr:from>
    <xdr:to>
      <xdr:col>36</xdr:col>
      <xdr:colOff>165100</xdr:colOff>
      <xdr:row>55</xdr:row>
      <xdr:rowOff>170571</xdr:rowOff>
    </xdr:to>
    <xdr:sp macro="" textlink="">
      <xdr:nvSpPr>
        <xdr:cNvPr id="378" name="楕円 377"/>
        <xdr:cNvSpPr/>
      </xdr:nvSpPr>
      <xdr:spPr>
        <a:xfrm>
          <a:off x="6921500" y="949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15648</xdr:rowOff>
    </xdr:from>
    <xdr:ext cx="599010" cy="259045"/>
    <xdr:sp macro="" textlink="">
      <xdr:nvSpPr>
        <xdr:cNvPr id="379" name="テキスト ボックス 378"/>
        <xdr:cNvSpPr txBox="1"/>
      </xdr:nvSpPr>
      <xdr:spPr>
        <a:xfrm>
          <a:off x="6672795" y="927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61757</xdr:rowOff>
    </xdr:from>
    <xdr:to>
      <xdr:col>55</xdr:col>
      <xdr:colOff>0</xdr:colOff>
      <xdr:row>77</xdr:row>
      <xdr:rowOff>165514</xdr:rowOff>
    </xdr:to>
    <xdr:cxnSp macro="">
      <xdr:nvCxnSpPr>
        <xdr:cNvPr id="406" name="直線コネクタ 405"/>
        <xdr:cNvCxnSpPr/>
      </xdr:nvCxnSpPr>
      <xdr:spPr>
        <a:xfrm flipV="1">
          <a:off x="9639300" y="12920507"/>
          <a:ext cx="838200" cy="44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165515</xdr:rowOff>
    </xdr:from>
    <xdr:ext cx="534377" cy="259045"/>
    <xdr:sp macro="" textlink="">
      <xdr:nvSpPr>
        <xdr:cNvPr id="407" name="普通建設事業費 （ うち新規整備　）平均値テキスト"/>
        <xdr:cNvSpPr txBox="1"/>
      </xdr:nvSpPr>
      <xdr:spPr>
        <a:xfrm>
          <a:off x="10528300" y="1319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70132</xdr:rowOff>
    </xdr:from>
    <xdr:to>
      <xdr:col>50</xdr:col>
      <xdr:colOff>114300</xdr:colOff>
      <xdr:row>77</xdr:row>
      <xdr:rowOff>165514</xdr:rowOff>
    </xdr:to>
    <xdr:cxnSp macro="">
      <xdr:nvCxnSpPr>
        <xdr:cNvPr id="409" name="直線コネクタ 408"/>
        <xdr:cNvCxnSpPr/>
      </xdr:nvCxnSpPr>
      <xdr:spPr>
        <a:xfrm>
          <a:off x="8750300" y="13271782"/>
          <a:ext cx="889000" cy="9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77685</xdr:rowOff>
    </xdr:from>
    <xdr:to>
      <xdr:col>45</xdr:col>
      <xdr:colOff>177800</xdr:colOff>
      <xdr:row>77</xdr:row>
      <xdr:rowOff>70132</xdr:rowOff>
    </xdr:to>
    <xdr:cxnSp macro="">
      <xdr:nvCxnSpPr>
        <xdr:cNvPr id="412" name="直線コネクタ 411"/>
        <xdr:cNvCxnSpPr/>
      </xdr:nvCxnSpPr>
      <xdr:spPr>
        <a:xfrm>
          <a:off x="7861300" y="13107885"/>
          <a:ext cx="889000" cy="16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137561</xdr:rowOff>
    </xdr:from>
    <xdr:to>
      <xdr:col>41</xdr:col>
      <xdr:colOff>50800</xdr:colOff>
      <xdr:row>76</xdr:row>
      <xdr:rowOff>77685</xdr:rowOff>
    </xdr:to>
    <xdr:cxnSp macro="">
      <xdr:nvCxnSpPr>
        <xdr:cNvPr id="415" name="直線コネクタ 414"/>
        <xdr:cNvCxnSpPr/>
      </xdr:nvCxnSpPr>
      <xdr:spPr>
        <a:xfrm>
          <a:off x="6972300" y="12824861"/>
          <a:ext cx="889000" cy="28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106080</xdr:rowOff>
    </xdr:from>
    <xdr:ext cx="534377" cy="259045"/>
    <xdr:sp macro="" textlink="">
      <xdr:nvSpPr>
        <xdr:cNvPr id="417" name="テキスト ボックス 416"/>
        <xdr:cNvSpPr txBox="1"/>
      </xdr:nvSpPr>
      <xdr:spPr>
        <a:xfrm>
          <a:off x="7594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81263</xdr:rowOff>
    </xdr:from>
    <xdr:ext cx="534377" cy="259045"/>
    <xdr:sp macro="" textlink="">
      <xdr:nvSpPr>
        <xdr:cNvPr id="419" name="テキスト ボックス 418"/>
        <xdr:cNvSpPr txBox="1"/>
      </xdr:nvSpPr>
      <xdr:spPr>
        <a:xfrm>
          <a:off x="6705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10957</xdr:rowOff>
    </xdr:from>
    <xdr:to>
      <xdr:col>55</xdr:col>
      <xdr:colOff>50800</xdr:colOff>
      <xdr:row>75</xdr:row>
      <xdr:rowOff>112557</xdr:rowOff>
    </xdr:to>
    <xdr:sp macro="" textlink="">
      <xdr:nvSpPr>
        <xdr:cNvPr id="425" name="楕円 424"/>
        <xdr:cNvSpPr/>
      </xdr:nvSpPr>
      <xdr:spPr>
        <a:xfrm>
          <a:off x="10426700" y="1286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33834</xdr:rowOff>
    </xdr:from>
    <xdr:ext cx="534377" cy="259045"/>
    <xdr:sp macro="" textlink="">
      <xdr:nvSpPr>
        <xdr:cNvPr id="426" name="普通建設事業費 （ うち新規整備　）該当値テキスト"/>
        <xdr:cNvSpPr txBox="1"/>
      </xdr:nvSpPr>
      <xdr:spPr>
        <a:xfrm>
          <a:off x="10528300" y="1272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114714</xdr:rowOff>
    </xdr:from>
    <xdr:to>
      <xdr:col>50</xdr:col>
      <xdr:colOff>165100</xdr:colOff>
      <xdr:row>78</xdr:row>
      <xdr:rowOff>44864</xdr:rowOff>
    </xdr:to>
    <xdr:sp macro="" textlink="">
      <xdr:nvSpPr>
        <xdr:cNvPr id="427" name="楕円 426"/>
        <xdr:cNvSpPr/>
      </xdr:nvSpPr>
      <xdr:spPr>
        <a:xfrm>
          <a:off x="9588500" y="1331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35991</xdr:rowOff>
    </xdr:from>
    <xdr:ext cx="534377" cy="259045"/>
    <xdr:sp macro="" textlink="">
      <xdr:nvSpPr>
        <xdr:cNvPr id="428" name="テキスト ボックス 427"/>
        <xdr:cNvSpPr txBox="1"/>
      </xdr:nvSpPr>
      <xdr:spPr>
        <a:xfrm>
          <a:off x="9372111" y="1340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19332</xdr:rowOff>
    </xdr:from>
    <xdr:to>
      <xdr:col>46</xdr:col>
      <xdr:colOff>38100</xdr:colOff>
      <xdr:row>77</xdr:row>
      <xdr:rowOff>120932</xdr:rowOff>
    </xdr:to>
    <xdr:sp macro="" textlink="">
      <xdr:nvSpPr>
        <xdr:cNvPr id="429" name="楕円 428"/>
        <xdr:cNvSpPr/>
      </xdr:nvSpPr>
      <xdr:spPr>
        <a:xfrm>
          <a:off x="8699500" y="1322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137459</xdr:rowOff>
    </xdr:from>
    <xdr:ext cx="534377" cy="259045"/>
    <xdr:sp macro="" textlink="">
      <xdr:nvSpPr>
        <xdr:cNvPr id="430" name="テキスト ボックス 429"/>
        <xdr:cNvSpPr txBox="1"/>
      </xdr:nvSpPr>
      <xdr:spPr>
        <a:xfrm>
          <a:off x="8483111" y="1299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26885</xdr:rowOff>
    </xdr:from>
    <xdr:to>
      <xdr:col>41</xdr:col>
      <xdr:colOff>101600</xdr:colOff>
      <xdr:row>76</xdr:row>
      <xdr:rowOff>128485</xdr:rowOff>
    </xdr:to>
    <xdr:sp macro="" textlink="">
      <xdr:nvSpPr>
        <xdr:cNvPr id="431" name="楕円 430"/>
        <xdr:cNvSpPr/>
      </xdr:nvSpPr>
      <xdr:spPr>
        <a:xfrm>
          <a:off x="7810500" y="1305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145012</xdr:rowOff>
    </xdr:from>
    <xdr:ext cx="534377" cy="259045"/>
    <xdr:sp macro="" textlink="">
      <xdr:nvSpPr>
        <xdr:cNvPr id="432" name="テキスト ボックス 431"/>
        <xdr:cNvSpPr txBox="1"/>
      </xdr:nvSpPr>
      <xdr:spPr>
        <a:xfrm>
          <a:off x="7594111" y="1283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86761</xdr:rowOff>
    </xdr:from>
    <xdr:to>
      <xdr:col>36</xdr:col>
      <xdr:colOff>165100</xdr:colOff>
      <xdr:row>75</xdr:row>
      <xdr:rowOff>16911</xdr:rowOff>
    </xdr:to>
    <xdr:sp macro="" textlink="">
      <xdr:nvSpPr>
        <xdr:cNvPr id="433" name="楕円 432"/>
        <xdr:cNvSpPr/>
      </xdr:nvSpPr>
      <xdr:spPr>
        <a:xfrm>
          <a:off x="6921500" y="1277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33438</xdr:rowOff>
    </xdr:from>
    <xdr:ext cx="534377" cy="259045"/>
    <xdr:sp macro="" textlink="">
      <xdr:nvSpPr>
        <xdr:cNvPr id="434" name="テキスト ボックス 433"/>
        <xdr:cNvSpPr txBox="1"/>
      </xdr:nvSpPr>
      <xdr:spPr>
        <a:xfrm>
          <a:off x="6705111" y="1254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84694</xdr:rowOff>
    </xdr:from>
    <xdr:to>
      <xdr:col>55</xdr:col>
      <xdr:colOff>0</xdr:colOff>
      <xdr:row>98</xdr:row>
      <xdr:rowOff>11433</xdr:rowOff>
    </xdr:to>
    <xdr:cxnSp macro="">
      <xdr:nvCxnSpPr>
        <xdr:cNvPr id="465" name="直線コネクタ 464"/>
        <xdr:cNvCxnSpPr/>
      </xdr:nvCxnSpPr>
      <xdr:spPr>
        <a:xfrm flipV="1">
          <a:off x="9639300" y="16372444"/>
          <a:ext cx="838200" cy="44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154428</xdr:rowOff>
    </xdr:from>
    <xdr:to>
      <xdr:col>50</xdr:col>
      <xdr:colOff>114300</xdr:colOff>
      <xdr:row>98</xdr:row>
      <xdr:rowOff>11433</xdr:rowOff>
    </xdr:to>
    <xdr:cxnSp macro="">
      <xdr:nvCxnSpPr>
        <xdr:cNvPr id="468" name="直線コネクタ 467"/>
        <xdr:cNvCxnSpPr/>
      </xdr:nvCxnSpPr>
      <xdr:spPr>
        <a:xfrm>
          <a:off x="8750300" y="16785078"/>
          <a:ext cx="889000" cy="2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39584</xdr:rowOff>
    </xdr:from>
    <xdr:to>
      <xdr:col>45</xdr:col>
      <xdr:colOff>177800</xdr:colOff>
      <xdr:row>97</xdr:row>
      <xdr:rowOff>154428</xdr:rowOff>
    </xdr:to>
    <xdr:cxnSp macro="">
      <xdr:nvCxnSpPr>
        <xdr:cNvPr id="471" name="直線コネクタ 470"/>
        <xdr:cNvCxnSpPr/>
      </xdr:nvCxnSpPr>
      <xdr:spPr>
        <a:xfrm>
          <a:off x="7861300" y="16498784"/>
          <a:ext cx="889000" cy="28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39584</xdr:rowOff>
    </xdr:from>
    <xdr:to>
      <xdr:col>41</xdr:col>
      <xdr:colOff>50800</xdr:colOff>
      <xdr:row>97</xdr:row>
      <xdr:rowOff>118821</xdr:rowOff>
    </xdr:to>
    <xdr:cxnSp macro="">
      <xdr:nvCxnSpPr>
        <xdr:cNvPr id="474" name="直線コネクタ 473"/>
        <xdr:cNvCxnSpPr/>
      </xdr:nvCxnSpPr>
      <xdr:spPr>
        <a:xfrm flipV="1">
          <a:off x="6972300" y="16498784"/>
          <a:ext cx="889000" cy="25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159573</xdr:rowOff>
    </xdr:from>
    <xdr:ext cx="534377" cy="259045"/>
    <xdr:sp macro="" textlink="">
      <xdr:nvSpPr>
        <xdr:cNvPr id="476" name="テキスト ボックス 475"/>
        <xdr:cNvSpPr txBox="1"/>
      </xdr:nvSpPr>
      <xdr:spPr>
        <a:xfrm>
          <a:off x="7594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33894</xdr:rowOff>
    </xdr:from>
    <xdr:to>
      <xdr:col>55</xdr:col>
      <xdr:colOff>50800</xdr:colOff>
      <xdr:row>95</xdr:row>
      <xdr:rowOff>135494</xdr:rowOff>
    </xdr:to>
    <xdr:sp macro="" textlink="">
      <xdr:nvSpPr>
        <xdr:cNvPr id="484" name="楕円 483"/>
        <xdr:cNvSpPr/>
      </xdr:nvSpPr>
      <xdr:spPr>
        <a:xfrm>
          <a:off x="10426700" y="1632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56771</xdr:rowOff>
    </xdr:from>
    <xdr:ext cx="534377" cy="259045"/>
    <xdr:sp macro="" textlink="">
      <xdr:nvSpPr>
        <xdr:cNvPr id="485" name="普通建設事業費 （ うち更新整備　）該当値テキスト"/>
        <xdr:cNvSpPr txBox="1"/>
      </xdr:nvSpPr>
      <xdr:spPr>
        <a:xfrm>
          <a:off x="10528300" y="1617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132083</xdr:rowOff>
    </xdr:from>
    <xdr:to>
      <xdr:col>50</xdr:col>
      <xdr:colOff>165100</xdr:colOff>
      <xdr:row>98</xdr:row>
      <xdr:rowOff>62233</xdr:rowOff>
    </xdr:to>
    <xdr:sp macro="" textlink="">
      <xdr:nvSpPr>
        <xdr:cNvPr id="486" name="楕円 485"/>
        <xdr:cNvSpPr/>
      </xdr:nvSpPr>
      <xdr:spPr>
        <a:xfrm>
          <a:off x="9588500" y="1676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53360</xdr:rowOff>
    </xdr:from>
    <xdr:ext cx="534377" cy="259045"/>
    <xdr:sp macro="" textlink="">
      <xdr:nvSpPr>
        <xdr:cNvPr id="487" name="テキスト ボックス 486"/>
        <xdr:cNvSpPr txBox="1"/>
      </xdr:nvSpPr>
      <xdr:spPr>
        <a:xfrm>
          <a:off x="9372111" y="1685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103628</xdr:rowOff>
    </xdr:from>
    <xdr:to>
      <xdr:col>46</xdr:col>
      <xdr:colOff>38100</xdr:colOff>
      <xdr:row>98</xdr:row>
      <xdr:rowOff>33778</xdr:rowOff>
    </xdr:to>
    <xdr:sp macro="" textlink="">
      <xdr:nvSpPr>
        <xdr:cNvPr id="488" name="楕円 487"/>
        <xdr:cNvSpPr/>
      </xdr:nvSpPr>
      <xdr:spPr>
        <a:xfrm>
          <a:off x="8699500" y="1673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24905</xdr:rowOff>
    </xdr:from>
    <xdr:ext cx="534377" cy="259045"/>
    <xdr:sp macro="" textlink="">
      <xdr:nvSpPr>
        <xdr:cNvPr id="489" name="テキスト ボックス 488"/>
        <xdr:cNvSpPr txBox="1"/>
      </xdr:nvSpPr>
      <xdr:spPr>
        <a:xfrm>
          <a:off x="8483111" y="1682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160234</xdr:rowOff>
    </xdr:from>
    <xdr:to>
      <xdr:col>41</xdr:col>
      <xdr:colOff>101600</xdr:colOff>
      <xdr:row>96</xdr:row>
      <xdr:rowOff>90384</xdr:rowOff>
    </xdr:to>
    <xdr:sp macro="" textlink="">
      <xdr:nvSpPr>
        <xdr:cNvPr id="490" name="楕円 489"/>
        <xdr:cNvSpPr/>
      </xdr:nvSpPr>
      <xdr:spPr>
        <a:xfrm>
          <a:off x="7810500" y="1644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106911</xdr:rowOff>
    </xdr:from>
    <xdr:ext cx="534377" cy="259045"/>
    <xdr:sp macro="" textlink="">
      <xdr:nvSpPr>
        <xdr:cNvPr id="491" name="テキスト ボックス 490"/>
        <xdr:cNvSpPr txBox="1"/>
      </xdr:nvSpPr>
      <xdr:spPr>
        <a:xfrm>
          <a:off x="7594111" y="1622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68021</xdr:rowOff>
    </xdr:from>
    <xdr:to>
      <xdr:col>36</xdr:col>
      <xdr:colOff>165100</xdr:colOff>
      <xdr:row>97</xdr:row>
      <xdr:rowOff>169621</xdr:rowOff>
    </xdr:to>
    <xdr:sp macro="" textlink="">
      <xdr:nvSpPr>
        <xdr:cNvPr id="492" name="楕円 491"/>
        <xdr:cNvSpPr/>
      </xdr:nvSpPr>
      <xdr:spPr>
        <a:xfrm>
          <a:off x="6921500" y="1669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160748</xdr:rowOff>
    </xdr:from>
    <xdr:ext cx="534377" cy="259045"/>
    <xdr:sp macro="" textlink="">
      <xdr:nvSpPr>
        <xdr:cNvPr id="493" name="テキスト ボックス 492"/>
        <xdr:cNvSpPr txBox="1"/>
      </xdr:nvSpPr>
      <xdr:spPr>
        <a:xfrm>
          <a:off x="6705111" y="1679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169672</xdr:rowOff>
    </xdr:from>
    <xdr:to>
      <xdr:col>76</xdr:col>
      <xdr:colOff>114300</xdr:colOff>
      <xdr:row>39</xdr:row>
      <xdr:rowOff>44450</xdr:rowOff>
    </xdr:to>
    <xdr:cxnSp macro="">
      <xdr:nvCxnSpPr>
        <xdr:cNvPr id="528" name="直線コネクタ 527"/>
        <xdr:cNvCxnSpPr/>
      </xdr:nvCxnSpPr>
      <xdr:spPr>
        <a:xfrm>
          <a:off x="13703300" y="6684772"/>
          <a:ext cx="889000" cy="4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24447</xdr:rowOff>
    </xdr:from>
    <xdr:to>
      <xdr:col>71</xdr:col>
      <xdr:colOff>177800</xdr:colOff>
      <xdr:row>38</xdr:row>
      <xdr:rowOff>169672</xdr:rowOff>
    </xdr:to>
    <xdr:cxnSp macro="">
      <xdr:nvCxnSpPr>
        <xdr:cNvPr id="531" name="直線コネクタ 530"/>
        <xdr:cNvCxnSpPr/>
      </xdr:nvCxnSpPr>
      <xdr:spPr>
        <a:xfrm>
          <a:off x="12814300" y="6539547"/>
          <a:ext cx="889000" cy="14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33062</xdr:rowOff>
    </xdr:from>
    <xdr:ext cx="469744" cy="259045"/>
    <xdr:sp macro="" textlink="">
      <xdr:nvSpPr>
        <xdr:cNvPr id="535" name="テキスト ボックス 534"/>
        <xdr:cNvSpPr txBox="1"/>
      </xdr:nvSpPr>
      <xdr:spPr>
        <a:xfrm>
          <a:off x="12579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118872</xdr:rowOff>
    </xdr:from>
    <xdr:to>
      <xdr:col>72</xdr:col>
      <xdr:colOff>38100</xdr:colOff>
      <xdr:row>39</xdr:row>
      <xdr:rowOff>49022</xdr:rowOff>
    </xdr:to>
    <xdr:sp macro="" textlink="">
      <xdr:nvSpPr>
        <xdr:cNvPr id="547" name="楕円 546"/>
        <xdr:cNvSpPr/>
      </xdr:nvSpPr>
      <xdr:spPr>
        <a:xfrm>
          <a:off x="13652500" y="663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40149</xdr:rowOff>
    </xdr:from>
    <xdr:ext cx="469744" cy="259045"/>
    <xdr:sp macro="" textlink="">
      <xdr:nvSpPr>
        <xdr:cNvPr id="548" name="テキスト ボックス 547"/>
        <xdr:cNvSpPr txBox="1"/>
      </xdr:nvSpPr>
      <xdr:spPr>
        <a:xfrm>
          <a:off x="13468428" y="672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145097</xdr:rowOff>
    </xdr:from>
    <xdr:to>
      <xdr:col>67</xdr:col>
      <xdr:colOff>101600</xdr:colOff>
      <xdr:row>38</xdr:row>
      <xdr:rowOff>75247</xdr:rowOff>
    </xdr:to>
    <xdr:sp macro="" textlink="">
      <xdr:nvSpPr>
        <xdr:cNvPr id="549" name="楕円 548"/>
        <xdr:cNvSpPr/>
      </xdr:nvSpPr>
      <xdr:spPr>
        <a:xfrm>
          <a:off x="12763500" y="648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91774</xdr:rowOff>
    </xdr:from>
    <xdr:ext cx="534377" cy="259045"/>
    <xdr:sp macro="" textlink="">
      <xdr:nvSpPr>
        <xdr:cNvPr id="550" name="テキスト ボックス 549"/>
        <xdr:cNvSpPr txBox="1"/>
      </xdr:nvSpPr>
      <xdr:spPr>
        <a:xfrm>
          <a:off x="12547111" y="626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106485</xdr:rowOff>
    </xdr:from>
    <xdr:to>
      <xdr:col>85</xdr:col>
      <xdr:colOff>127000</xdr:colOff>
      <xdr:row>77</xdr:row>
      <xdr:rowOff>108908</xdr:rowOff>
    </xdr:to>
    <xdr:cxnSp macro="">
      <xdr:nvCxnSpPr>
        <xdr:cNvPr id="632" name="直線コネクタ 631"/>
        <xdr:cNvCxnSpPr/>
      </xdr:nvCxnSpPr>
      <xdr:spPr>
        <a:xfrm flipV="1">
          <a:off x="15481300" y="13308135"/>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108908</xdr:rowOff>
    </xdr:from>
    <xdr:to>
      <xdr:col>81</xdr:col>
      <xdr:colOff>50800</xdr:colOff>
      <xdr:row>77</xdr:row>
      <xdr:rowOff>114050</xdr:rowOff>
    </xdr:to>
    <xdr:cxnSp macro="">
      <xdr:nvCxnSpPr>
        <xdr:cNvPr id="635" name="直線コネクタ 634"/>
        <xdr:cNvCxnSpPr/>
      </xdr:nvCxnSpPr>
      <xdr:spPr>
        <a:xfrm flipV="1">
          <a:off x="14592300" y="13310558"/>
          <a:ext cx="8890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114050</xdr:rowOff>
    </xdr:from>
    <xdr:to>
      <xdr:col>76</xdr:col>
      <xdr:colOff>114300</xdr:colOff>
      <xdr:row>77</xdr:row>
      <xdr:rowOff>121785</xdr:rowOff>
    </xdr:to>
    <xdr:cxnSp macro="">
      <xdr:nvCxnSpPr>
        <xdr:cNvPr id="638" name="直線コネクタ 637"/>
        <xdr:cNvCxnSpPr/>
      </xdr:nvCxnSpPr>
      <xdr:spPr>
        <a:xfrm flipV="1">
          <a:off x="13703300" y="13315700"/>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113182</xdr:rowOff>
    </xdr:from>
    <xdr:to>
      <xdr:col>71</xdr:col>
      <xdr:colOff>177800</xdr:colOff>
      <xdr:row>77</xdr:row>
      <xdr:rowOff>121785</xdr:rowOff>
    </xdr:to>
    <xdr:cxnSp macro="">
      <xdr:nvCxnSpPr>
        <xdr:cNvPr id="641" name="直線コネクタ 640"/>
        <xdr:cNvCxnSpPr/>
      </xdr:nvCxnSpPr>
      <xdr:spPr>
        <a:xfrm>
          <a:off x="12814300" y="13314832"/>
          <a:ext cx="889000" cy="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55685</xdr:rowOff>
    </xdr:from>
    <xdr:to>
      <xdr:col>85</xdr:col>
      <xdr:colOff>177800</xdr:colOff>
      <xdr:row>77</xdr:row>
      <xdr:rowOff>157285</xdr:rowOff>
    </xdr:to>
    <xdr:sp macro="" textlink="">
      <xdr:nvSpPr>
        <xdr:cNvPr id="651" name="楕円 650"/>
        <xdr:cNvSpPr/>
      </xdr:nvSpPr>
      <xdr:spPr>
        <a:xfrm>
          <a:off x="16268700" y="1325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78562</xdr:rowOff>
    </xdr:from>
    <xdr:ext cx="599010" cy="259045"/>
    <xdr:sp macro="" textlink="">
      <xdr:nvSpPr>
        <xdr:cNvPr id="652" name="公債費該当値テキスト"/>
        <xdr:cNvSpPr txBox="1"/>
      </xdr:nvSpPr>
      <xdr:spPr>
        <a:xfrm>
          <a:off x="16370300" y="13108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58108</xdr:rowOff>
    </xdr:from>
    <xdr:to>
      <xdr:col>81</xdr:col>
      <xdr:colOff>101600</xdr:colOff>
      <xdr:row>77</xdr:row>
      <xdr:rowOff>159708</xdr:rowOff>
    </xdr:to>
    <xdr:sp macro="" textlink="">
      <xdr:nvSpPr>
        <xdr:cNvPr id="653" name="楕円 652"/>
        <xdr:cNvSpPr/>
      </xdr:nvSpPr>
      <xdr:spPr>
        <a:xfrm>
          <a:off x="15430500" y="132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4785</xdr:rowOff>
    </xdr:from>
    <xdr:ext cx="599010" cy="259045"/>
    <xdr:sp macro="" textlink="">
      <xdr:nvSpPr>
        <xdr:cNvPr id="654" name="テキスト ボックス 653"/>
        <xdr:cNvSpPr txBox="1"/>
      </xdr:nvSpPr>
      <xdr:spPr>
        <a:xfrm>
          <a:off x="15181795" y="1303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63250</xdr:rowOff>
    </xdr:from>
    <xdr:to>
      <xdr:col>76</xdr:col>
      <xdr:colOff>165100</xdr:colOff>
      <xdr:row>77</xdr:row>
      <xdr:rowOff>164850</xdr:rowOff>
    </xdr:to>
    <xdr:sp macro="" textlink="">
      <xdr:nvSpPr>
        <xdr:cNvPr id="655" name="楕円 654"/>
        <xdr:cNvSpPr/>
      </xdr:nvSpPr>
      <xdr:spPr>
        <a:xfrm>
          <a:off x="14541500" y="1326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9927</xdr:rowOff>
    </xdr:from>
    <xdr:ext cx="599010" cy="259045"/>
    <xdr:sp macro="" textlink="">
      <xdr:nvSpPr>
        <xdr:cNvPr id="656" name="テキスト ボックス 655"/>
        <xdr:cNvSpPr txBox="1"/>
      </xdr:nvSpPr>
      <xdr:spPr>
        <a:xfrm>
          <a:off x="14292795" y="1304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70985</xdr:rowOff>
    </xdr:from>
    <xdr:to>
      <xdr:col>72</xdr:col>
      <xdr:colOff>38100</xdr:colOff>
      <xdr:row>78</xdr:row>
      <xdr:rowOff>1135</xdr:rowOff>
    </xdr:to>
    <xdr:sp macro="" textlink="">
      <xdr:nvSpPr>
        <xdr:cNvPr id="657" name="楕円 656"/>
        <xdr:cNvSpPr/>
      </xdr:nvSpPr>
      <xdr:spPr>
        <a:xfrm>
          <a:off x="13652500" y="1327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17662</xdr:rowOff>
    </xdr:from>
    <xdr:ext cx="534377" cy="259045"/>
    <xdr:sp macro="" textlink="">
      <xdr:nvSpPr>
        <xdr:cNvPr id="658" name="テキスト ボックス 657"/>
        <xdr:cNvSpPr txBox="1"/>
      </xdr:nvSpPr>
      <xdr:spPr>
        <a:xfrm>
          <a:off x="13436111" y="1304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62382</xdr:rowOff>
    </xdr:from>
    <xdr:to>
      <xdr:col>67</xdr:col>
      <xdr:colOff>101600</xdr:colOff>
      <xdr:row>77</xdr:row>
      <xdr:rowOff>163982</xdr:rowOff>
    </xdr:to>
    <xdr:sp macro="" textlink="">
      <xdr:nvSpPr>
        <xdr:cNvPr id="659" name="楕円 658"/>
        <xdr:cNvSpPr/>
      </xdr:nvSpPr>
      <xdr:spPr>
        <a:xfrm>
          <a:off x="12763500" y="1326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9059</xdr:rowOff>
    </xdr:from>
    <xdr:ext cx="599010" cy="259045"/>
    <xdr:sp macro="" textlink="">
      <xdr:nvSpPr>
        <xdr:cNvPr id="660" name="テキスト ボックス 659"/>
        <xdr:cNvSpPr txBox="1"/>
      </xdr:nvSpPr>
      <xdr:spPr>
        <a:xfrm>
          <a:off x="12514795" y="1303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60026</xdr:rowOff>
    </xdr:from>
    <xdr:to>
      <xdr:col>85</xdr:col>
      <xdr:colOff>127000</xdr:colOff>
      <xdr:row>98</xdr:row>
      <xdr:rowOff>73425</xdr:rowOff>
    </xdr:to>
    <xdr:cxnSp macro="">
      <xdr:nvCxnSpPr>
        <xdr:cNvPr id="687" name="直線コネクタ 686"/>
        <xdr:cNvCxnSpPr/>
      </xdr:nvCxnSpPr>
      <xdr:spPr>
        <a:xfrm flipV="1">
          <a:off x="15481300" y="16862126"/>
          <a:ext cx="838200" cy="1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166242</xdr:rowOff>
    </xdr:from>
    <xdr:ext cx="534377" cy="259045"/>
    <xdr:sp macro="" textlink="">
      <xdr:nvSpPr>
        <xdr:cNvPr id="688" name="積立金平均値テキスト"/>
        <xdr:cNvSpPr txBox="1"/>
      </xdr:nvSpPr>
      <xdr:spPr>
        <a:xfrm>
          <a:off x="16370300" y="16796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73425</xdr:rowOff>
    </xdr:from>
    <xdr:to>
      <xdr:col>81</xdr:col>
      <xdr:colOff>50800</xdr:colOff>
      <xdr:row>98</xdr:row>
      <xdr:rowOff>80705</xdr:rowOff>
    </xdr:to>
    <xdr:cxnSp macro="">
      <xdr:nvCxnSpPr>
        <xdr:cNvPr id="690" name="直線コネクタ 689"/>
        <xdr:cNvCxnSpPr/>
      </xdr:nvCxnSpPr>
      <xdr:spPr>
        <a:xfrm flipV="1">
          <a:off x="14592300" y="16875525"/>
          <a:ext cx="889000" cy="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123305</xdr:rowOff>
    </xdr:from>
    <xdr:ext cx="534377" cy="259045"/>
    <xdr:sp macro="" textlink="">
      <xdr:nvSpPr>
        <xdr:cNvPr id="692" name="テキスト ボックス 691"/>
        <xdr:cNvSpPr txBox="1"/>
      </xdr:nvSpPr>
      <xdr:spPr>
        <a:xfrm>
          <a:off x="15214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80705</xdr:rowOff>
    </xdr:from>
    <xdr:to>
      <xdr:col>76</xdr:col>
      <xdr:colOff>114300</xdr:colOff>
      <xdr:row>98</xdr:row>
      <xdr:rowOff>114378</xdr:rowOff>
    </xdr:to>
    <xdr:cxnSp macro="">
      <xdr:nvCxnSpPr>
        <xdr:cNvPr id="693" name="直線コネクタ 692"/>
        <xdr:cNvCxnSpPr/>
      </xdr:nvCxnSpPr>
      <xdr:spPr>
        <a:xfrm flipV="1">
          <a:off x="13703300" y="16882805"/>
          <a:ext cx="889000" cy="3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132380</xdr:rowOff>
    </xdr:from>
    <xdr:ext cx="534377" cy="259045"/>
    <xdr:sp macro="" textlink="">
      <xdr:nvSpPr>
        <xdr:cNvPr id="695" name="テキスト ボックス 694"/>
        <xdr:cNvSpPr txBox="1"/>
      </xdr:nvSpPr>
      <xdr:spPr>
        <a:xfrm>
          <a:off x="14325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97526</xdr:rowOff>
    </xdr:from>
    <xdr:to>
      <xdr:col>71</xdr:col>
      <xdr:colOff>177800</xdr:colOff>
      <xdr:row>98</xdr:row>
      <xdr:rowOff>114378</xdr:rowOff>
    </xdr:to>
    <xdr:cxnSp macro="">
      <xdr:nvCxnSpPr>
        <xdr:cNvPr id="696" name="直線コネクタ 695"/>
        <xdr:cNvCxnSpPr/>
      </xdr:nvCxnSpPr>
      <xdr:spPr>
        <a:xfrm>
          <a:off x="12814300" y="16899626"/>
          <a:ext cx="889000" cy="1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9226</xdr:rowOff>
    </xdr:from>
    <xdr:to>
      <xdr:col>85</xdr:col>
      <xdr:colOff>177800</xdr:colOff>
      <xdr:row>98</xdr:row>
      <xdr:rowOff>110826</xdr:rowOff>
    </xdr:to>
    <xdr:sp macro="" textlink="">
      <xdr:nvSpPr>
        <xdr:cNvPr id="706" name="楕円 705"/>
        <xdr:cNvSpPr/>
      </xdr:nvSpPr>
      <xdr:spPr>
        <a:xfrm>
          <a:off x="16268700" y="168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140053</xdr:rowOff>
    </xdr:from>
    <xdr:ext cx="534377" cy="259045"/>
    <xdr:sp macro="" textlink="">
      <xdr:nvSpPr>
        <xdr:cNvPr id="707" name="積立金該当値テキスト"/>
        <xdr:cNvSpPr txBox="1"/>
      </xdr:nvSpPr>
      <xdr:spPr>
        <a:xfrm>
          <a:off x="16370300" y="165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22625</xdr:rowOff>
    </xdr:from>
    <xdr:to>
      <xdr:col>81</xdr:col>
      <xdr:colOff>101600</xdr:colOff>
      <xdr:row>98</xdr:row>
      <xdr:rowOff>124225</xdr:rowOff>
    </xdr:to>
    <xdr:sp macro="" textlink="">
      <xdr:nvSpPr>
        <xdr:cNvPr id="708" name="楕円 707"/>
        <xdr:cNvSpPr/>
      </xdr:nvSpPr>
      <xdr:spPr>
        <a:xfrm>
          <a:off x="15430500" y="168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140752</xdr:rowOff>
    </xdr:from>
    <xdr:ext cx="534377" cy="259045"/>
    <xdr:sp macro="" textlink="">
      <xdr:nvSpPr>
        <xdr:cNvPr id="709" name="テキスト ボックス 708"/>
        <xdr:cNvSpPr txBox="1"/>
      </xdr:nvSpPr>
      <xdr:spPr>
        <a:xfrm>
          <a:off x="15214111" y="1659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29905</xdr:rowOff>
    </xdr:from>
    <xdr:to>
      <xdr:col>76</xdr:col>
      <xdr:colOff>165100</xdr:colOff>
      <xdr:row>98</xdr:row>
      <xdr:rowOff>131505</xdr:rowOff>
    </xdr:to>
    <xdr:sp macro="" textlink="">
      <xdr:nvSpPr>
        <xdr:cNvPr id="710" name="楕円 709"/>
        <xdr:cNvSpPr/>
      </xdr:nvSpPr>
      <xdr:spPr>
        <a:xfrm>
          <a:off x="14541500" y="1683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148032</xdr:rowOff>
    </xdr:from>
    <xdr:ext cx="534377" cy="259045"/>
    <xdr:sp macro="" textlink="">
      <xdr:nvSpPr>
        <xdr:cNvPr id="711" name="テキスト ボックス 710"/>
        <xdr:cNvSpPr txBox="1"/>
      </xdr:nvSpPr>
      <xdr:spPr>
        <a:xfrm>
          <a:off x="14325111" y="1660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63578</xdr:rowOff>
    </xdr:from>
    <xdr:to>
      <xdr:col>72</xdr:col>
      <xdr:colOff>38100</xdr:colOff>
      <xdr:row>98</xdr:row>
      <xdr:rowOff>165178</xdr:rowOff>
    </xdr:to>
    <xdr:sp macro="" textlink="">
      <xdr:nvSpPr>
        <xdr:cNvPr id="712" name="楕円 711"/>
        <xdr:cNvSpPr/>
      </xdr:nvSpPr>
      <xdr:spPr>
        <a:xfrm>
          <a:off x="13652500" y="1686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156305</xdr:rowOff>
    </xdr:from>
    <xdr:ext cx="534377" cy="259045"/>
    <xdr:sp macro="" textlink="">
      <xdr:nvSpPr>
        <xdr:cNvPr id="713" name="テキスト ボックス 712"/>
        <xdr:cNvSpPr txBox="1"/>
      </xdr:nvSpPr>
      <xdr:spPr>
        <a:xfrm>
          <a:off x="13436111" y="1695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46726</xdr:rowOff>
    </xdr:from>
    <xdr:to>
      <xdr:col>67</xdr:col>
      <xdr:colOff>101600</xdr:colOff>
      <xdr:row>98</xdr:row>
      <xdr:rowOff>148326</xdr:rowOff>
    </xdr:to>
    <xdr:sp macro="" textlink="">
      <xdr:nvSpPr>
        <xdr:cNvPr id="714" name="楕円 713"/>
        <xdr:cNvSpPr/>
      </xdr:nvSpPr>
      <xdr:spPr>
        <a:xfrm>
          <a:off x="12763500" y="1684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139453</xdr:rowOff>
    </xdr:from>
    <xdr:ext cx="534377" cy="259045"/>
    <xdr:sp macro="" textlink="">
      <xdr:nvSpPr>
        <xdr:cNvPr id="715" name="テキスト ボックス 714"/>
        <xdr:cNvSpPr txBox="1"/>
      </xdr:nvSpPr>
      <xdr:spPr>
        <a:xfrm>
          <a:off x="12547111" y="1694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144318</xdr:rowOff>
    </xdr:from>
    <xdr:to>
      <xdr:col>116</xdr:col>
      <xdr:colOff>63500</xdr:colOff>
      <xdr:row>38</xdr:row>
      <xdr:rowOff>135494</xdr:rowOff>
    </xdr:to>
    <xdr:cxnSp macro="">
      <xdr:nvCxnSpPr>
        <xdr:cNvPr id="742" name="直線コネクタ 741"/>
        <xdr:cNvCxnSpPr/>
      </xdr:nvCxnSpPr>
      <xdr:spPr>
        <a:xfrm flipV="1">
          <a:off x="21323300" y="6487968"/>
          <a:ext cx="838200" cy="16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133025</xdr:rowOff>
    </xdr:from>
    <xdr:to>
      <xdr:col>111</xdr:col>
      <xdr:colOff>177800</xdr:colOff>
      <xdr:row>38</xdr:row>
      <xdr:rowOff>135494</xdr:rowOff>
    </xdr:to>
    <xdr:cxnSp macro="">
      <xdr:nvCxnSpPr>
        <xdr:cNvPr id="745" name="直線コネクタ 744"/>
        <xdr:cNvCxnSpPr/>
      </xdr:nvCxnSpPr>
      <xdr:spPr>
        <a:xfrm>
          <a:off x="20434300" y="6648125"/>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133025</xdr:rowOff>
    </xdr:from>
    <xdr:to>
      <xdr:col>107</xdr:col>
      <xdr:colOff>50800</xdr:colOff>
      <xdr:row>38</xdr:row>
      <xdr:rowOff>139471</xdr:rowOff>
    </xdr:to>
    <xdr:cxnSp macro="">
      <xdr:nvCxnSpPr>
        <xdr:cNvPr id="748" name="直線コネクタ 747"/>
        <xdr:cNvCxnSpPr/>
      </xdr:nvCxnSpPr>
      <xdr:spPr>
        <a:xfrm flipV="1">
          <a:off x="19545300" y="6648125"/>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135768</xdr:rowOff>
    </xdr:from>
    <xdr:to>
      <xdr:col>102</xdr:col>
      <xdr:colOff>114300</xdr:colOff>
      <xdr:row>38</xdr:row>
      <xdr:rowOff>139471</xdr:rowOff>
    </xdr:to>
    <xdr:cxnSp macro="">
      <xdr:nvCxnSpPr>
        <xdr:cNvPr id="751" name="直線コネクタ 750"/>
        <xdr:cNvCxnSpPr/>
      </xdr:nvCxnSpPr>
      <xdr:spPr>
        <a:xfrm>
          <a:off x="18656300" y="6650868"/>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93518</xdr:rowOff>
    </xdr:from>
    <xdr:to>
      <xdr:col>116</xdr:col>
      <xdr:colOff>114300</xdr:colOff>
      <xdr:row>38</xdr:row>
      <xdr:rowOff>23668</xdr:rowOff>
    </xdr:to>
    <xdr:sp macro="" textlink="">
      <xdr:nvSpPr>
        <xdr:cNvPr id="761" name="楕円 760"/>
        <xdr:cNvSpPr/>
      </xdr:nvSpPr>
      <xdr:spPr>
        <a:xfrm>
          <a:off x="22110700" y="643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71945</xdr:rowOff>
    </xdr:from>
    <xdr:ext cx="469744" cy="259045"/>
    <xdr:sp macro="" textlink="">
      <xdr:nvSpPr>
        <xdr:cNvPr id="762" name="投資及び出資金該当値テキスト"/>
        <xdr:cNvSpPr txBox="1"/>
      </xdr:nvSpPr>
      <xdr:spPr>
        <a:xfrm>
          <a:off x="22212300" y="641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84694</xdr:rowOff>
    </xdr:from>
    <xdr:to>
      <xdr:col>112</xdr:col>
      <xdr:colOff>38100</xdr:colOff>
      <xdr:row>39</xdr:row>
      <xdr:rowOff>14844</xdr:rowOff>
    </xdr:to>
    <xdr:sp macro="" textlink="">
      <xdr:nvSpPr>
        <xdr:cNvPr id="763" name="楕円 762"/>
        <xdr:cNvSpPr/>
      </xdr:nvSpPr>
      <xdr:spPr>
        <a:xfrm>
          <a:off x="21272500" y="65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5971</xdr:rowOff>
    </xdr:from>
    <xdr:ext cx="313932" cy="259045"/>
    <xdr:sp macro="" textlink="">
      <xdr:nvSpPr>
        <xdr:cNvPr id="764" name="テキスト ボックス 763"/>
        <xdr:cNvSpPr txBox="1"/>
      </xdr:nvSpPr>
      <xdr:spPr>
        <a:xfrm>
          <a:off x="21166333" y="6692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82225</xdr:rowOff>
    </xdr:from>
    <xdr:to>
      <xdr:col>107</xdr:col>
      <xdr:colOff>101600</xdr:colOff>
      <xdr:row>39</xdr:row>
      <xdr:rowOff>12375</xdr:rowOff>
    </xdr:to>
    <xdr:sp macro="" textlink="">
      <xdr:nvSpPr>
        <xdr:cNvPr id="765" name="楕円 764"/>
        <xdr:cNvSpPr/>
      </xdr:nvSpPr>
      <xdr:spPr>
        <a:xfrm>
          <a:off x="20383500" y="65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3502</xdr:rowOff>
    </xdr:from>
    <xdr:ext cx="378565" cy="259045"/>
    <xdr:sp macro="" textlink="">
      <xdr:nvSpPr>
        <xdr:cNvPr id="766" name="テキスト ボックス 765"/>
        <xdr:cNvSpPr txBox="1"/>
      </xdr:nvSpPr>
      <xdr:spPr>
        <a:xfrm>
          <a:off x="20245017" y="6690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88671</xdr:rowOff>
    </xdr:from>
    <xdr:to>
      <xdr:col>102</xdr:col>
      <xdr:colOff>165100</xdr:colOff>
      <xdr:row>39</xdr:row>
      <xdr:rowOff>18821</xdr:rowOff>
    </xdr:to>
    <xdr:sp macro="" textlink="">
      <xdr:nvSpPr>
        <xdr:cNvPr id="767" name="楕円 766"/>
        <xdr:cNvSpPr/>
      </xdr:nvSpPr>
      <xdr:spPr>
        <a:xfrm>
          <a:off x="19494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9948</xdr:rowOff>
    </xdr:from>
    <xdr:ext cx="249299" cy="259045"/>
    <xdr:sp macro="" textlink="">
      <xdr:nvSpPr>
        <xdr:cNvPr id="768" name="テキスト ボックス 767"/>
        <xdr:cNvSpPr txBox="1"/>
      </xdr:nvSpPr>
      <xdr:spPr>
        <a:xfrm>
          <a:off x="19420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84968</xdr:rowOff>
    </xdr:from>
    <xdr:to>
      <xdr:col>98</xdr:col>
      <xdr:colOff>38100</xdr:colOff>
      <xdr:row>39</xdr:row>
      <xdr:rowOff>15118</xdr:rowOff>
    </xdr:to>
    <xdr:sp macro="" textlink="">
      <xdr:nvSpPr>
        <xdr:cNvPr id="769" name="楕円 768"/>
        <xdr:cNvSpPr/>
      </xdr:nvSpPr>
      <xdr:spPr>
        <a:xfrm>
          <a:off x="18605500" y="660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6245</xdr:rowOff>
    </xdr:from>
    <xdr:ext cx="313932" cy="259045"/>
    <xdr:sp macro="" textlink="">
      <xdr:nvSpPr>
        <xdr:cNvPr id="770" name="テキスト ボックス 769"/>
        <xdr:cNvSpPr txBox="1"/>
      </xdr:nvSpPr>
      <xdr:spPr>
        <a:xfrm>
          <a:off x="18499333" y="66927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46350</xdr:rowOff>
    </xdr:from>
    <xdr:to>
      <xdr:col>116</xdr:col>
      <xdr:colOff>63500</xdr:colOff>
      <xdr:row>57</xdr:row>
      <xdr:rowOff>81113</xdr:rowOff>
    </xdr:to>
    <xdr:cxnSp macro="">
      <xdr:nvCxnSpPr>
        <xdr:cNvPr id="801" name="直線コネクタ 800"/>
        <xdr:cNvCxnSpPr/>
      </xdr:nvCxnSpPr>
      <xdr:spPr>
        <a:xfrm>
          <a:off x="21323300" y="9819000"/>
          <a:ext cx="838200" cy="3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95282</xdr:rowOff>
    </xdr:from>
    <xdr:ext cx="469744" cy="259045"/>
    <xdr:sp macro="" textlink="">
      <xdr:nvSpPr>
        <xdr:cNvPr id="802" name="貸付金平均値テキスト"/>
        <xdr:cNvSpPr txBox="1"/>
      </xdr:nvSpPr>
      <xdr:spPr>
        <a:xfrm>
          <a:off x="22212300" y="10039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15227</xdr:rowOff>
    </xdr:from>
    <xdr:to>
      <xdr:col>111</xdr:col>
      <xdr:colOff>177800</xdr:colOff>
      <xdr:row>57</xdr:row>
      <xdr:rowOff>46350</xdr:rowOff>
    </xdr:to>
    <xdr:cxnSp macro="">
      <xdr:nvCxnSpPr>
        <xdr:cNvPr id="804" name="直線コネクタ 803"/>
        <xdr:cNvCxnSpPr/>
      </xdr:nvCxnSpPr>
      <xdr:spPr>
        <a:xfrm>
          <a:off x="20434300" y="9787877"/>
          <a:ext cx="889000" cy="3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51406</xdr:rowOff>
    </xdr:from>
    <xdr:ext cx="469744" cy="259045"/>
    <xdr:sp macro="" textlink="">
      <xdr:nvSpPr>
        <xdr:cNvPr id="806" name="テキスト ボックス 805"/>
        <xdr:cNvSpPr txBox="1"/>
      </xdr:nvSpPr>
      <xdr:spPr>
        <a:xfrm>
          <a:off x="21088428" y="1016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140680</xdr:rowOff>
    </xdr:from>
    <xdr:to>
      <xdr:col>107</xdr:col>
      <xdr:colOff>50800</xdr:colOff>
      <xdr:row>57</xdr:row>
      <xdr:rowOff>15227</xdr:rowOff>
    </xdr:to>
    <xdr:cxnSp macro="">
      <xdr:nvCxnSpPr>
        <xdr:cNvPr id="807" name="直線コネクタ 806"/>
        <xdr:cNvCxnSpPr/>
      </xdr:nvCxnSpPr>
      <xdr:spPr>
        <a:xfrm>
          <a:off x="19545300" y="9741880"/>
          <a:ext cx="889000" cy="4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49578</xdr:rowOff>
    </xdr:from>
    <xdr:ext cx="469744" cy="259045"/>
    <xdr:sp macro="" textlink="">
      <xdr:nvSpPr>
        <xdr:cNvPr id="809" name="テキスト ボックス 808"/>
        <xdr:cNvSpPr txBox="1"/>
      </xdr:nvSpPr>
      <xdr:spPr>
        <a:xfrm>
          <a:off x="20199428" y="1016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140680</xdr:rowOff>
    </xdr:from>
    <xdr:to>
      <xdr:col>102</xdr:col>
      <xdr:colOff>114300</xdr:colOff>
      <xdr:row>56</xdr:row>
      <xdr:rowOff>155637</xdr:rowOff>
    </xdr:to>
    <xdr:cxnSp macro="">
      <xdr:nvCxnSpPr>
        <xdr:cNvPr id="810" name="直線コネクタ 809"/>
        <xdr:cNvCxnSpPr/>
      </xdr:nvCxnSpPr>
      <xdr:spPr>
        <a:xfrm flipV="1">
          <a:off x="18656300" y="9741880"/>
          <a:ext cx="889000" cy="1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52942</xdr:rowOff>
    </xdr:from>
    <xdr:ext cx="469744" cy="259045"/>
    <xdr:sp macro="" textlink="">
      <xdr:nvSpPr>
        <xdr:cNvPr id="812" name="テキスト ボックス 811"/>
        <xdr:cNvSpPr txBox="1"/>
      </xdr:nvSpPr>
      <xdr:spPr>
        <a:xfrm>
          <a:off x="19310428" y="101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46328</xdr:rowOff>
    </xdr:from>
    <xdr:ext cx="469744" cy="259045"/>
    <xdr:sp macro="" textlink="">
      <xdr:nvSpPr>
        <xdr:cNvPr id="814" name="テキスト ボックス 813"/>
        <xdr:cNvSpPr txBox="1"/>
      </xdr:nvSpPr>
      <xdr:spPr>
        <a:xfrm>
          <a:off x="18421428" y="1016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30313</xdr:rowOff>
    </xdr:from>
    <xdr:to>
      <xdr:col>116</xdr:col>
      <xdr:colOff>114300</xdr:colOff>
      <xdr:row>57</xdr:row>
      <xdr:rowOff>131913</xdr:rowOff>
    </xdr:to>
    <xdr:sp macro="" textlink="">
      <xdr:nvSpPr>
        <xdr:cNvPr id="820" name="楕円 819"/>
        <xdr:cNvSpPr/>
      </xdr:nvSpPr>
      <xdr:spPr>
        <a:xfrm>
          <a:off x="22110700" y="980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53190</xdr:rowOff>
    </xdr:from>
    <xdr:ext cx="534377" cy="259045"/>
    <xdr:sp macro="" textlink="">
      <xdr:nvSpPr>
        <xdr:cNvPr id="821" name="貸付金該当値テキスト"/>
        <xdr:cNvSpPr txBox="1"/>
      </xdr:nvSpPr>
      <xdr:spPr>
        <a:xfrm>
          <a:off x="22212300" y="965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167000</xdr:rowOff>
    </xdr:from>
    <xdr:to>
      <xdr:col>112</xdr:col>
      <xdr:colOff>38100</xdr:colOff>
      <xdr:row>57</xdr:row>
      <xdr:rowOff>97150</xdr:rowOff>
    </xdr:to>
    <xdr:sp macro="" textlink="">
      <xdr:nvSpPr>
        <xdr:cNvPr id="822" name="楕円 821"/>
        <xdr:cNvSpPr/>
      </xdr:nvSpPr>
      <xdr:spPr>
        <a:xfrm>
          <a:off x="21272500" y="976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113677</xdr:rowOff>
    </xdr:from>
    <xdr:ext cx="534377" cy="259045"/>
    <xdr:sp macro="" textlink="">
      <xdr:nvSpPr>
        <xdr:cNvPr id="823" name="テキスト ボックス 822"/>
        <xdr:cNvSpPr txBox="1"/>
      </xdr:nvSpPr>
      <xdr:spPr>
        <a:xfrm>
          <a:off x="21056111" y="954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135877</xdr:rowOff>
    </xdr:from>
    <xdr:to>
      <xdr:col>107</xdr:col>
      <xdr:colOff>101600</xdr:colOff>
      <xdr:row>57</xdr:row>
      <xdr:rowOff>66027</xdr:rowOff>
    </xdr:to>
    <xdr:sp macro="" textlink="">
      <xdr:nvSpPr>
        <xdr:cNvPr id="824" name="楕円 823"/>
        <xdr:cNvSpPr/>
      </xdr:nvSpPr>
      <xdr:spPr>
        <a:xfrm>
          <a:off x="20383500" y="973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82554</xdr:rowOff>
    </xdr:from>
    <xdr:ext cx="534377" cy="259045"/>
    <xdr:sp macro="" textlink="">
      <xdr:nvSpPr>
        <xdr:cNvPr id="825" name="テキスト ボックス 824"/>
        <xdr:cNvSpPr txBox="1"/>
      </xdr:nvSpPr>
      <xdr:spPr>
        <a:xfrm>
          <a:off x="20167111" y="951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89880</xdr:rowOff>
    </xdr:from>
    <xdr:to>
      <xdr:col>102</xdr:col>
      <xdr:colOff>165100</xdr:colOff>
      <xdr:row>57</xdr:row>
      <xdr:rowOff>20030</xdr:rowOff>
    </xdr:to>
    <xdr:sp macro="" textlink="">
      <xdr:nvSpPr>
        <xdr:cNvPr id="826" name="楕円 825"/>
        <xdr:cNvSpPr/>
      </xdr:nvSpPr>
      <xdr:spPr>
        <a:xfrm>
          <a:off x="19494500" y="969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36557</xdr:rowOff>
    </xdr:from>
    <xdr:ext cx="534377" cy="259045"/>
    <xdr:sp macro="" textlink="">
      <xdr:nvSpPr>
        <xdr:cNvPr id="827" name="テキスト ボックス 826"/>
        <xdr:cNvSpPr txBox="1"/>
      </xdr:nvSpPr>
      <xdr:spPr>
        <a:xfrm>
          <a:off x="19278111" y="946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104837</xdr:rowOff>
    </xdr:from>
    <xdr:to>
      <xdr:col>98</xdr:col>
      <xdr:colOff>38100</xdr:colOff>
      <xdr:row>57</xdr:row>
      <xdr:rowOff>34987</xdr:rowOff>
    </xdr:to>
    <xdr:sp macro="" textlink="">
      <xdr:nvSpPr>
        <xdr:cNvPr id="828" name="楕円 827"/>
        <xdr:cNvSpPr/>
      </xdr:nvSpPr>
      <xdr:spPr>
        <a:xfrm>
          <a:off x="18605500" y="970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51514</xdr:rowOff>
    </xdr:from>
    <xdr:ext cx="534377" cy="259045"/>
    <xdr:sp macro="" textlink="">
      <xdr:nvSpPr>
        <xdr:cNvPr id="829" name="テキスト ボックス 828"/>
        <xdr:cNvSpPr txBox="1"/>
      </xdr:nvSpPr>
      <xdr:spPr>
        <a:xfrm>
          <a:off x="18389111" y="948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41840</xdr:rowOff>
    </xdr:from>
    <xdr:to>
      <xdr:col>116</xdr:col>
      <xdr:colOff>63500</xdr:colOff>
      <xdr:row>76</xdr:row>
      <xdr:rowOff>145853</xdr:rowOff>
    </xdr:to>
    <xdr:cxnSp macro="">
      <xdr:nvCxnSpPr>
        <xdr:cNvPr id="859" name="直線コネクタ 858"/>
        <xdr:cNvCxnSpPr/>
      </xdr:nvCxnSpPr>
      <xdr:spPr>
        <a:xfrm>
          <a:off x="21323300" y="12900590"/>
          <a:ext cx="838200" cy="27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0" name="繰出金平均値テキスト"/>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41840</xdr:rowOff>
    </xdr:from>
    <xdr:to>
      <xdr:col>111</xdr:col>
      <xdr:colOff>177800</xdr:colOff>
      <xdr:row>75</xdr:row>
      <xdr:rowOff>48260</xdr:rowOff>
    </xdr:to>
    <xdr:cxnSp macro="">
      <xdr:nvCxnSpPr>
        <xdr:cNvPr id="862" name="直線コネクタ 861"/>
        <xdr:cNvCxnSpPr/>
      </xdr:nvCxnSpPr>
      <xdr:spPr>
        <a:xfrm flipV="1">
          <a:off x="20434300" y="12900590"/>
          <a:ext cx="8890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64" name="テキスト ボックス 863"/>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4140</xdr:rowOff>
    </xdr:from>
    <xdr:to>
      <xdr:col>107</xdr:col>
      <xdr:colOff>50800</xdr:colOff>
      <xdr:row>75</xdr:row>
      <xdr:rowOff>48260</xdr:rowOff>
    </xdr:to>
    <xdr:cxnSp macro="">
      <xdr:nvCxnSpPr>
        <xdr:cNvPr id="865" name="直線コネクタ 864"/>
        <xdr:cNvCxnSpPr/>
      </xdr:nvCxnSpPr>
      <xdr:spPr>
        <a:xfrm>
          <a:off x="19545300" y="12862890"/>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7" name="テキスト ボックス 866"/>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4140</xdr:rowOff>
    </xdr:from>
    <xdr:to>
      <xdr:col>102</xdr:col>
      <xdr:colOff>114300</xdr:colOff>
      <xdr:row>75</xdr:row>
      <xdr:rowOff>45555</xdr:rowOff>
    </xdr:to>
    <xdr:cxnSp macro="">
      <xdr:nvCxnSpPr>
        <xdr:cNvPr id="868" name="直線コネクタ 867"/>
        <xdr:cNvCxnSpPr/>
      </xdr:nvCxnSpPr>
      <xdr:spPr>
        <a:xfrm flipV="1">
          <a:off x="18656300" y="12862890"/>
          <a:ext cx="889000" cy="4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95053</xdr:rowOff>
    </xdr:from>
    <xdr:to>
      <xdr:col>116</xdr:col>
      <xdr:colOff>114300</xdr:colOff>
      <xdr:row>77</xdr:row>
      <xdr:rowOff>25203</xdr:rowOff>
    </xdr:to>
    <xdr:sp macro="" textlink="">
      <xdr:nvSpPr>
        <xdr:cNvPr id="878" name="楕円 877"/>
        <xdr:cNvSpPr/>
      </xdr:nvSpPr>
      <xdr:spPr>
        <a:xfrm>
          <a:off x="22110700" y="1312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73480</xdr:rowOff>
    </xdr:from>
    <xdr:ext cx="534377" cy="259045"/>
    <xdr:sp macro="" textlink="">
      <xdr:nvSpPr>
        <xdr:cNvPr id="879" name="繰出金該当値テキスト"/>
        <xdr:cNvSpPr txBox="1"/>
      </xdr:nvSpPr>
      <xdr:spPr>
        <a:xfrm>
          <a:off x="22212300" y="1310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162490</xdr:rowOff>
    </xdr:from>
    <xdr:to>
      <xdr:col>112</xdr:col>
      <xdr:colOff>38100</xdr:colOff>
      <xdr:row>75</xdr:row>
      <xdr:rowOff>92640</xdr:rowOff>
    </xdr:to>
    <xdr:sp macro="" textlink="">
      <xdr:nvSpPr>
        <xdr:cNvPr id="880" name="楕円 879"/>
        <xdr:cNvSpPr/>
      </xdr:nvSpPr>
      <xdr:spPr>
        <a:xfrm>
          <a:off x="21272500" y="1284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83767</xdr:rowOff>
    </xdr:from>
    <xdr:ext cx="534377" cy="259045"/>
    <xdr:sp macro="" textlink="">
      <xdr:nvSpPr>
        <xdr:cNvPr id="881" name="テキスト ボックス 880"/>
        <xdr:cNvSpPr txBox="1"/>
      </xdr:nvSpPr>
      <xdr:spPr>
        <a:xfrm>
          <a:off x="21056111" y="1294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168910</xdr:rowOff>
    </xdr:from>
    <xdr:to>
      <xdr:col>107</xdr:col>
      <xdr:colOff>101600</xdr:colOff>
      <xdr:row>75</xdr:row>
      <xdr:rowOff>99060</xdr:rowOff>
    </xdr:to>
    <xdr:sp macro="" textlink="">
      <xdr:nvSpPr>
        <xdr:cNvPr id="882" name="楕円 881"/>
        <xdr:cNvSpPr/>
      </xdr:nvSpPr>
      <xdr:spPr>
        <a:xfrm>
          <a:off x="20383500" y="1285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90187</xdr:rowOff>
    </xdr:from>
    <xdr:ext cx="534377" cy="259045"/>
    <xdr:sp macro="" textlink="">
      <xdr:nvSpPr>
        <xdr:cNvPr id="883" name="テキスト ボックス 882"/>
        <xdr:cNvSpPr txBox="1"/>
      </xdr:nvSpPr>
      <xdr:spPr>
        <a:xfrm>
          <a:off x="20167111" y="1294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124790</xdr:rowOff>
    </xdr:from>
    <xdr:to>
      <xdr:col>102</xdr:col>
      <xdr:colOff>165100</xdr:colOff>
      <xdr:row>75</xdr:row>
      <xdr:rowOff>54940</xdr:rowOff>
    </xdr:to>
    <xdr:sp macro="" textlink="">
      <xdr:nvSpPr>
        <xdr:cNvPr id="884" name="楕円 883"/>
        <xdr:cNvSpPr/>
      </xdr:nvSpPr>
      <xdr:spPr>
        <a:xfrm>
          <a:off x="19494500" y="128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46067</xdr:rowOff>
    </xdr:from>
    <xdr:ext cx="534377" cy="259045"/>
    <xdr:sp macro="" textlink="">
      <xdr:nvSpPr>
        <xdr:cNvPr id="885" name="テキスト ボックス 884"/>
        <xdr:cNvSpPr txBox="1"/>
      </xdr:nvSpPr>
      <xdr:spPr>
        <a:xfrm>
          <a:off x="19278111" y="1290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166205</xdr:rowOff>
    </xdr:from>
    <xdr:to>
      <xdr:col>98</xdr:col>
      <xdr:colOff>38100</xdr:colOff>
      <xdr:row>75</xdr:row>
      <xdr:rowOff>96355</xdr:rowOff>
    </xdr:to>
    <xdr:sp macro="" textlink="">
      <xdr:nvSpPr>
        <xdr:cNvPr id="886" name="楕円 885"/>
        <xdr:cNvSpPr/>
      </xdr:nvSpPr>
      <xdr:spPr>
        <a:xfrm>
          <a:off x="18605500" y="1285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87482</xdr:rowOff>
    </xdr:from>
    <xdr:ext cx="534377" cy="259045"/>
    <xdr:sp macro="" textlink="">
      <xdr:nvSpPr>
        <xdr:cNvPr id="887" name="テキスト ボックス 886"/>
        <xdr:cNvSpPr txBox="1"/>
      </xdr:nvSpPr>
      <xdr:spPr>
        <a:xfrm>
          <a:off x="18389111" y="1294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人件費については、行政改革の推進により職員数を減らしており、類似団体平均を下回っています。他方、職員人件費等から委託料などへシフトしていることにより、物件費は類似団体の平均値</a:t>
          </a:r>
          <a:r>
            <a:rPr kumimoji="1" lang="ja-JP" altLang="en-US" sz="1100">
              <a:solidFill>
                <a:schemeClr val="dk1"/>
              </a:solidFill>
              <a:effectLst/>
              <a:latin typeface="+mn-lt"/>
              <a:ea typeface="+mn-ea"/>
              <a:cs typeface="+mn-cs"/>
            </a:rPr>
            <a:t>を上</a:t>
          </a:r>
          <a:r>
            <a:rPr kumimoji="1" lang="ja-JP" altLang="ja-JP" sz="1100">
              <a:solidFill>
                <a:schemeClr val="dk1"/>
              </a:solidFill>
              <a:effectLst/>
              <a:latin typeface="+mn-lt"/>
              <a:ea typeface="+mn-ea"/>
              <a:cs typeface="+mn-cs"/>
            </a:rPr>
            <a:t>回っています。</a:t>
          </a:r>
          <a:endParaRPr lang="ja-JP" altLang="ja-JP" sz="1400">
            <a:effectLst/>
          </a:endParaRPr>
        </a:p>
        <a:p>
          <a:r>
            <a:rPr kumimoji="1" lang="ja-JP" altLang="ja-JP" sz="1100">
              <a:solidFill>
                <a:schemeClr val="dk1"/>
              </a:solidFill>
              <a:effectLst/>
              <a:latin typeface="+mn-lt"/>
              <a:ea typeface="+mn-ea"/>
              <a:cs typeface="+mn-cs"/>
            </a:rPr>
            <a:t>　維持補修費については、道路の除雪費等により類似団体より上回っています。</a:t>
          </a:r>
          <a:endParaRPr lang="ja-JP" altLang="ja-JP" sz="1400">
            <a:effectLst/>
          </a:endParaRPr>
        </a:p>
        <a:p>
          <a:r>
            <a:rPr kumimoji="1" lang="ja-JP" altLang="ja-JP" sz="1100">
              <a:solidFill>
                <a:schemeClr val="dk1"/>
              </a:solidFill>
              <a:effectLst/>
              <a:latin typeface="+mn-lt"/>
              <a:ea typeface="+mn-ea"/>
              <a:cs typeface="+mn-cs"/>
            </a:rPr>
            <a:t>　貸付金については、中小企業者等に対する金融支援を積極的に行っており、類似団体平均より上回っています。</a:t>
          </a:r>
          <a:endParaRPr lang="ja-JP" altLang="ja-JP" sz="1400">
            <a:effectLst/>
          </a:endParaRPr>
        </a:p>
        <a:p>
          <a:r>
            <a:rPr kumimoji="1" lang="ja-JP" altLang="ja-JP" sz="1100">
              <a:solidFill>
                <a:schemeClr val="dk1"/>
              </a:solidFill>
              <a:effectLst/>
              <a:latin typeface="+mn-lt"/>
              <a:ea typeface="+mn-ea"/>
              <a:cs typeface="+mn-cs"/>
            </a:rPr>
            <a:t>　公債費については、過去に学校、社会教育施設等の建設を集中して実施したことにより公債費が急増し、類似団体平均を上回っています。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普通建設事業費については</a:t>
          </a:r>
          <a:r>
            <a:rPr kumimoji="0" lang="ja-JP" altLang="en-US" sz="1100">
              <a:solidFill>
                <a:schemeClr val="dk1"/>
              </a:solidFill>
              <a:effectLst/>
              <a:latin typeface="+mn-lt"/>
              <a:ea typeface="+mn-ea"/>
              <a:cs typeface="+mn-cs"/>
            </a:rPr>
            <a:t>、麦類乾燥施設の整備にかかる経費や、施設の更新にかかる経費が増えたため、類似団体平均を上回っています。</a:t>
          </a:r>
          <a:endParaRPr kumimoji="1" lang="en-US"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北海道網走市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34,640
34,308
471.00
31,921,568
31,689,785
112,215
11,908,408
32,028,111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17.4
112.5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102553</xdr:rowOff>
    </xdr:from>
    <xdr:to>
      <xdr:col>24</xdr:col>
      <xdr:colOff>63500</xdr:colOff>
      <xdr:row>35</xdr:row>
      <xdr:rowOff>120459</xdr:rowOff>
    </xdr:to>
    <xdr:cxnSp macro="">
      <xdr:nvCxnSpPr>
        <xdr:cNvPr id="61" name="直線コネクタ 60"/>
        <xdr:cNvCxnSpPr/>
      </xdr:nvCxnSpPr>
      <xdr:spPr>
        <a:xfrm>
          <a:off x="3797300" y="6103303"/>
          <a:ext cx="8382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102553</xdr:rowOff>
    </xdr:from>
    <xdr:to>
      <xdr:col>19</xdr:col>
      <xdr:colOff>177800</xdr:colOff>
      <xdr:row>35</xdr:row>
      <xdr:rowOff>110934</xdr:rowOff>
    </xdr:to>
    <xdr:cxnSp macro="">
      <xdr:nvCxnSpPr>
        <xdr:cNvPr id="64" name="直線コネクタ 63"/>
        <xdr:cNvCxnSpPr/>
      </xdr:nvCxnSpPr>
      <xdr:spPr>
        <a:xfrm flipV="1">
          <a:off x="2908300" y="6103303"/>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110934</xdr:rowOff>
    </xdr:from>
    <xdr:to>
      <xdr:col>15</xdr:col>
      <xdr:colOff>50800</xdr:colOff>
      <xdr:row>35</xdr:row>
      <xdr:rowOff>113792</xdr:rowOff>
    </xdr:to>
    <xdr:cxnSp macro="">
      <xdr:nvCxnSpPr>
        <xdr:cNvPr id="67" name="直線コネクタ 66"/>
        <xdr:cNvCxnSpPr/>
      </xdr:nvCxnSpPr>
      <xdr:spPr>
        <a:xfrm flipV="1">
          <a:off x="2019300" y="6111684"/>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113792</xdr:rowOff>
    </xdr:from>
    <xdr:to>
      <xdr:col>10</xdr:col>
      <xdr:colOff>114300</xdr:colOff>
      <xdr:row>35</xdr:row>
      <xdr:rowOff>141415</xdr:rowOff>
    </xdr:to>
    <xdr:cxnSp macro="">
      <xdr:nvCxnSpPr>
        <xdr:cNvPr id="70" name="直線コネクタ 69"/>
        <xdr:cNvCxnSpPr/>
      </xdr:nvCxnSpPr>
      <xdr:spPr>
        <a:xfrm flipV="1">
          <a:off x="1130300" y="6114542"/>
          <a:ext cx="8890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69659</xdr:rowOff>
    </xdr:from>
    <xdr:to>
      <xdr:col>24</xdr:col>
      <xdr:colOff>114300</xdr:colOff>
      <xdr:row>35</xdr:row>
      <xdr:rowOff>171259</xdr:rowOff>
    </xdr:to>
    <xdr:sp macro="" textlink="">
      <xdr:nvSpPr>
        <xdr:cNvPr id="80" name="楕円 79"/>
        <xdr:cNvSpPr/>
      </xdr:nvSpPr>
      <xdr:spPr>
        <a:xfrm>
          <a:off x="4584700" y="607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92536</xdr:rowOff>
    </xdr:from>
    <xdr:ext cx="469744" cy="259045"/>
    <xdr:sp macro="" textlink="">
      <xdr:nvSpPr>
        <xdr:cNvPr id="81" name="議会費該当値テキスト"/>
        <xdr:cNvSpPr txBox="1"/>
      </xdr:nvSpPr>
      <xdr:spPr>
        <a:xfrm>
          <a:off x="4686300" y="592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51753</xdr:rowOff>
    </xdr:from>
    <xdr:to>
      <xdr:col>20</xdr:col>
      <xdr:colOff>38100</xdr:colOff>
      <xdr:row>35</xdr:row>
      <xdr:rowOff>153353</xdr:rowOff>
    </xdr:to>
    <xdr:sp macro="" textlink="">
      <xdr:nvSpPr>
        <xdr:cNvPr id="82" name="楕円 81"/>
        <xdr:cNvSpPr/>
      </xdr:nvSpPr>
      <xdr:spPr>
        <a:xfrm>
          <a:off x="3746500" y="605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169880</xdr:rowOff>
    </xdr:from>
    <xdr:ext cx="469744" cy="259045"/>
    <xdr:sp macro="" textlink="">
      <xdr:nvSpPr>
        <xdr:cNvPr id="83" name="テキスト ボックス 82"/>
        <xdr:cNvSpPr txBox="1"/>
      </xdr:nvSpPr>
      <xdr:spPr>
        <a:xfrm>
          <a:off x="3562428" y="582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60134</xdr:rowOff>
    </xdr:from>
    <xdr:to>
      <xdr:col>15</xdr:col>
      <xdr:colOff>101600</xdr:colOff>
      <xdr:row>35</xdr:row>
      <xdr:rowOff>161734</xdr:rowOff>
    </xdr:to>
    <xdr:sp macro="" textlink="">
      <xdr:nvSpPr>
        <xdr:cNvPr id="84" name="楕円 83"/>
        <xdr:cNvSpPr/>
      </xdr:nvSpPr>
      <xdr:spPr>
        <a:xfrm>
          <a:off x="2857500" y="606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6811</xdr:rowOff>
    </xdr:from>
    <xdr:ext cx="469744" cy="259045"/>
    <xdr:sp macro="" textlink="">
      <xdr:nvSpPr>
        <xdr:cNvPr id="85" name="テキスト ボックス 84"/>
        <xdr:cNvSpPr txBox="1"/>
      </xdr:nvSpPr>
      <xdr:spPr>
        <a:xfrm>
          <a:off x="2673428" y="583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62992</xdr:rowOff>
    </xdr:from>
    <xdr:to>
      <xdr:col>10</xdr:col>
      <xdr:colOff>165100</xdr:colOff>
      <xdr:row>35</xdr:row>
      <xdr:rowOff>164592</xdr:rowOff>
    </xdr:to>
    <xdr:sp macro="" textlink="">
      <xdr:nvSpPr>
        <xdr:cNvPr id="86" name="楕円 85"/>
        <xdr:cNvSpPr/>
      </xdr:nvSpPr>
      <xdr:spPr>
        <a:xfrm>
          <a:off x="1968500" y="606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9669</xdr:rowOff>
    </xdr:from>
    <xdr:ext cx="469744" cy="259045"/>
    <xdr:sp macro="" textlink="">
      <xdr:nvSpPr>
        <xdr:cNvPr id="87" name="テキスト ボックス 86"/>
        <xdr:cNvSpPr txBox="1"/>
      </xdr:nvSpPr>
      <xdr:spPr>
        <a:xfrm>
          <a:off x="1784428" y="583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90615</xdr:rowOff>
    </xdr:from>
    <xdr:to>
      <xdr:col>6</xdr:col>
      <xdr:colOff>38100</xdr:colOff>
      <xdr:row>36</xdr:row>
      <xdr:rowOff>20765</xdr:rowOff>
    </xdr:to>
    <xdr:sp macro="" textlink="">
      <xdr:nvSpPr>
        <xdr:cNvPr id="88" name="楕円 87"/>
        <xdr:cNvSpPr/>
      </xdr:nvSpPr>
      <xdr:spPr>
        <a:xfrm>
          <a:off x="1079500" y="609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37292</xdr:rowOff>
    </xdr:from>
    <xdr:ext cx="469744" cy="259045"/>
    <xdr:sp macro="" textlink="">
      <xdr:nvSpPr>
        <xdr:cNvPr id="89" name="テキスト ボックス 88"/>
        <xdr:cNvSpPr txBox="1"/>
      </xdr:nvSpPr>
      <xdr:spPr>
        <a:xfrm>
          <a:off x="895428" y="586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148127</xdr:rowOff>
    </xdr:from>
    <xdr:to>
      <xdr:col>24</xdr:col>
      <xdr:colOff>63500</xdr:colOff>
      <xdr:row>58</xdr:row>
      <xdr:rowOff>143256</xdr:rowOff>
    </xdr:to>
    <xdr:cxnSp macro="">
      <xdr:nvCxnSpPr>
        <xdr:cNvPr id="120" name="直線コネクタ 119"/>
        <xdr:cNvCxnSpPr/>
      </xdr:nvCxnSpPr>
      <xdr:spPr>
        <a:xfrm flipV="1">
          <a:off x="3797300" y="9920777"/>
          <a:ext cx="838200" cy="16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143256</xdr:rowOff>
    </xdr:from>
    <xdr:to>
      <xdr:col>19</xdr:col>
      <xdr:colOff>177800</xdr:colOff>
      <xdr:row>58</xdr:row>
      <xdr:rowOff>147925</xdr:rowOff>
    </xdr:to>
    <xdr:cxnSp macro="">
      <xdr:nvCxnSpPr>
        <xdr:cNvPr id="123" name="直線コネクタ 122"/>
        <xdr:cNvCxnSpPr/>
      </xdr:nvCxnSpPr>
      <xdr:spPr>
        <a:xfrm flipV="1">
          <a:off x="2908300" y="10087356"/>
          <a:ext cx="889000" cy="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147925</xdr:rowOff>
    </xdr:from>
    <xdr:to>
      <xdr:col>15</xdr:col>
      <xdr:colOff>50800</xdr:colOff>
      <xdr:row>58</xdr:row>
      <xdr:rowOff>163308</xdr:rowOff>
    </xdr:to>
    <xdr:cxnSp macro="">
      <xdr:nvCxnSpPr>
        <xdr:cNvPr id="126" name="直線コネクタ 125"/>
        <xdr:cNvCxnSpPr/>
      </xdr:nvCxnSpPr>
      <xdr:spPr>
        <a:xfrm flipV="1">
          <a:off x="2019300" y="10092025"/>
          <a:ext cx="889000" cy="1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160637</xdr:rowOff>
    </xdr:from>
    <xdr:to>
      <xdr:col>10</xdr:col>
      <xdr:colOff>114300</xdr:colOff>
      <xdr:row>58</xdr:row>
      <xdr:rowOff>163308</xdr:rowOff>
    </xdr:to>
    <xdr:cxnSp macro="">
      <xdr:nvCxnSpPr>
        <xdr:cNvPr id="129" name="直線コネクタ 128"/>
        <xdr:cNvCxnSpPr/>
      </xdr:nvCxnSpPr>
      <xdr:spPr>
        <a:xfrm>
          <a:off x="1130300" y="10104737"/>
          <a:ext cx="889000" cy="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97327</xdr:rowOff>
    </xdr:from>
    <xdr:to>
      <xdr:col>24</xdr:col>
      <xdr:colOff>114300</xdr:colOff>
      <xdr:row>58</xdr:row>
      <xdr:rowOff>27477</xdr:rowOff>
    </xdr:to>
    <xdr:sp macro="" textlink="">
      <xdr:nvSpPr>
        <xdr:cNvPr id="139" name="楕円 138"/>
        <xdr:cNvSpPr/>
      </xdr:nvSpPr>
      <xdr:spPr>
        <a:xfrm>
          <a:off x="4584700" y="986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25338</xdr:rowOff>
    </xdr:from>
    <xdr:ext cx="599010" cy="259045"/>
    <xdr:sp macro="" textlink="">
      <xdr:nvSpPr>
        <xdr:cNvPr id="140" name="総務費該当値テキスト"/>
        <xdr:cNvSpPr txBox="1"/>
      </xdr:nvSpPr>
      <xdr:spPr>
        <a:xfrm>
          <a:off x="4686300" y="97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92456</xdr:rowOff>
    </xdr:from>
    <xdr:to>
      <xdr:col>20</xdr:col>
      <xdr:colOff>38100</xdr:colOff>
      <xdr:row>59</xdr:row>
      <xdr:rowOff>22606</xdr:rowOff>
    </xdr:to>
    <xdr:sp macro="" textlink="">
      <xdr:nvSpPr>
        <xdr:cNvPr id="141" name="楕円 140"/>
        <xdr:cNvSpPr/>
      </xdr:nvSpPr>
      <xdr:spPr>
        <a:xfrm>
          <a:off x="3746500" y="100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13733</xdr:rowOff>
    </xdr:from>
    <xdr:ext cx="534377" cy="259045"/>
    <xdr:sp macro="" textlink="">
      <xdr:nvSpPr>
        <xdr:cNvPr id="142" name="テキスト ボックス 141"/>
        <xdr:cNvSpPr txBox="1"/>
      </xdr:nvSpPr>
      <xdr:spPr>
        <a:xfrm>
          <a:off x="3530111" y="101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97125</xdr:rowOff>
    </xdr:from>
    <xdr:to>
      <xdr:col>15</xdr:col>
      <xdr:colOff>101600</xdr:colOff>
      <xdr:row>59</xdr:row>
      <xdr:rowOff>27275</xdr:rowOff>
    </xdr:to>
    <xdr:sp macro="" textlink="">
      <xdr:nvSpPr>
        <xdr:cNvPr id="143" name="楕円 142"/>
        <xdr:cNvSpPr/>
      </xdr:nvSpPr>
      <xdr:spPr>
        <a:xfrm>
          <a:off x="2857500" y="1004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18402</xdr:rowOff>
    </xdr:from>
    <xdr:ext cx="534377" cy="259045"/>
    <xdr:sp macro="" textlink="">
      <xdr:nvSpPr>
        <xdr:cNvPr id="144" name="テキスト ボックス 143"/>
        <xdr:cNvSpPr txBox="1"/>
      </xdr:nvSpPr>
      <xdr:spPr>
        <a:xfrm>
          <a:off x="2641111" y="1013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112508</xdr:rowOff>
    </xdr:from>
    <xdr:to>
      <xdr:col>10</xdr:col>
      <xdr:colOff>165100</xdr:colOff>
      <xdr:row>59</xdr:row>
      <xdr:rowOff>42658</xdr:rowOff>
    </xdr:to>
    <xdr:sp macro="" textlink="">
      <xdr:nvSpPr>
        <xdr:cNvPr id="145" name="楕円 144"/>
        <xdr:cNvSpPr/>
      </xdr:nvSpPr>
      <xdr:spPr>
        <a:xfrm>
          <a:off x="1968500" y="1005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33785</xdr:rowOff>
    </xdr:from>
    <xdr:ext cx="534377" cy="259045"/>
    <xdr:sp macro="" textlink="">
      <xdr:nvSpPr>
        <xdr:cNvPr id="146" name="テキスト ボックス 145"/>
        <xdr:cNvSpPr txBox="1"/>
      </xdr:nvSpPr>
      <xdr:spPr>
        <a:xfrm>
          <a:off x="1752111" y="1014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109837</xdr:rowOff>
    </xdr:from>
    <xdr:to>
      <xdr:col>6</xdr:col>
      <xdr:colOff>38100</xdr:colOff>
      <xdr:row>59</xdr:row>
      <xdr:rowOff>39987</xdr:rowOff>
    </xdr:to>
    <xdr:sp macro="" textlink="">
      <xdr:nvSpPr>
        <xdr:cNvPr id="147" name="楕円 146"/>
        <xdr:cNvSpPr/>
      </xdr:nvSpPr>
      <xdr:spPr>
        <a:xfrm>
          <a:off x="1079500" y="1005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31114</xdr:rowOff>
    </xdr:from>
    <xdr:ext cx="534377" cy="259045"/>
    <xdr:sp macro="" textlink="">
      <xdr:nvSpPr>
        <xdr:cNvPr id="148" name="テキスト ボックス 147"/>
        <xdr:cNvSpPr txBox="1"/>
      </xdr:nvSpPr>
      <xdr:spPr>
        <a:xfrm>
          <a:off x="863111" y="1014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86153</xdr:rowOff>
    </xdr:from>
    <xdr:to>
      <xdr:col>24</xdr:col>
      <xdr:colOff>63500</xdr:colOff>
      <xdr:row>76</xdr:row>
      <xdr:rowOff>99389</xdr:rowOff>
    </xdr:to>
    <xdr:cxnSp macro="">
      <xdr:nvCxnSpPr>
        <xdr:cNvPr id="176" name="直線コネクタ 175"/>
        <xdr:cNvCxnSpPr/>
      </xdr:nvCxnSpPr>
      <xdr:spPr>
        <a:xfrm flipV="1">
          <a:off x="3797300" y="13116353"/>
          <a:ext cx="838200" cy="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69721</xdr:rowOff>
    </xdr:from>
    <xdr:to>
      <xdr:col>19</xdr:col>
      <xdr:colOff>177800</xdr:colOff>
      <xdr:row>76</xdr:row>
      <xdr:rowOff>99389</xdr:rowOff>
    </xdr:to>
    <xdr:cxnSp macro="">
      <xdr:nvCxnSpPr>
        <xdr:cNvPr id="179" name="直線コネクタ 178"/>
        <xdr:cNvCxnSpPr/>
      </xdr:nvCxnSpPr>
      <xdr:spPr>
        <a:xfrm>
          <a:off x="2908300" y="13099921"/>
          <a:ext cx="889000" cy="2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69721</xdr:rowOff>
    </xdr:from>
    <xdr:to>
      <xdr:col>15</xdr:col>
      <xdr:colOff>50800</xdr:colOff>
      <xdr:row>77</xdr:row>
      <xdr:rowOff>14825</xdr:rowOff>
    </xdr:to>
    <xdr:cxnSp macro="">
      <xdr:nvCxnSpPr>
        <xdr:cNvPr id="182" name="直線コネクタ 181"/>
        <xdr:cNvCxnSpPr/>
      </xdr:nvCxnSpPr>
      <xdr:spPr>
        <a:xfrm flipV="1">
          <a:off x="2019300" y="13099921"/>
          <a:ext cx="889000" cy="1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12768</xdr:rowOff>
    </xdr:from>
    <xdr:to>
      <xdr:col>10</xdr:col>
      <xdr:colOff>114300</xdr:colOff>
      <xdr:row>77</xdr:row>
      <xdr:rowOff>14825</xdr:rowOff>
    </xdr:to>
    <xdr:cxnSp macro="">
      <xdr:nvCxnSpPr>
        <xdr:cNvPr id="185" name="直線コネクタ 184"/>
        <xdr:cNvCxnSpPr/>
      </xdr:nvCxnSpPr>
      <xdr:spPr>
        <a:xfrm>
          <a:off x="1130300" y="13214418"/>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35353</xdr:rowOff>
    </xdr:from>
    <xdr:to>
      <xdr:col>24</xdr:col>
      <xdr:colOff>114300</xdr:colOff>
      <xdr:row>76</xdr:row>
      <xdr:rowOff>136953</xdr:rowOff>
    </xdr:to>
    <xdr:sp macro="" textlink="">
      <xdr:nvSpPr>
        <xdr:cNvPr id="195" name="楕円 194"/>
        <xdr:cNvSpPr/>
      </xdr:nvSpPr>
      <xdr:spPr>
        <a:xfrm>
          <a:off x="4584700" y="1306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13780</xdr:rowOff>
    </xdr:from>
    <xdr:ext cx="599010" cy="259045"/>
    <xdr:sp macro="" textlink="">
      <xdr:nvSpPr>
        <xdr:cNvPr id="196" name="民生費該当値テキスト"/>
        <xdr:cNvSpPr txBox="1"/>
      </xdr:nvSpPr>
      <xdr:spPr>
        <a:xfrm>
          <a:off x="4686300" y="13043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48589</xdr:rowOff>
    </xdr:from>
    <xdr:to>
      <xdr:col>20</xdr:col>
      <xdr:colOff>38100</xdr:colOff>
      <xdr:row>76</xdr:row>
      <xdr:rowOff>150189</xdr:rowOff>
    </xdr:to>
    <xdr:sp macro="" textlink="">
      <xdr:nvSpPr>
        <xdr:cNvPr id="197" name="楕円 196"/>
        <xdr:cNvSpPr/>
      </xdr:nvSpPr>
      <xdr:spPr>
        <a:xfrm>
          <a:off x="3746500" y="130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141316</xdr:rowOff>
    </xdr:from>
    <xdr:ext cx="599010" cy="259045"/>
    <xdr:sp macro="" textlink="">
      <xdr:nvSpPr>
        <xdr:cNvPr id="198" name="テキスト ボックス 197"/>
        <xdr:cNvSpPr txBox="1"/>
      </xdr:nvSpPr>
      <xdr:spPr>
        <a:xfrm>
          <a:off x="3497795" y="1317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18921</xdr:rowOff>
    </xdr:from>
    <xdr:to>
      <xdr:col>15</xdr:col>
      <xdr:colOff>101600</xdr:colOff>
      <xdr:row>76</xdr:row>
      <xdr:rowOff>120521</xdr:rowOff>
    </xdr:to>
    <xdr:sp macro="" textlink="">
      <xdr:nvSpPr>
        <xdr:cNvPr id="199" name="楕円 198"/>
        <xdr:cNvSpPr/>
      </xdr:nvSpPr>
      <xdr:spPr>
        <a:xfrm>
          <a:off x="2857500" y="1304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137048</xdr:rowOff>
    </xdr:from>
    <xdr:ext cx="599010" cy="259045"/>
    <xdr:sp macro="" textlink="">
      <xdr:nvSpPr>
        <xdr:cNvPr id="200" name="テキスト ボックス 199"/>
        <xdr:cNvSpPr txBox="1"/>
      </xdr:nvSpPr>
      <xdr:spPr>
        <a:xfrm>
          <a:off x="2608795" y="1282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135475</xdr:rowOff>
    </xdr:from>
    <xdr:to>
      <xdr:col>10</xdr:col>
      <xdr:colOff>165100</xdr:colOff>
      <xdr:row>77</xdr:row>
      <xdr:rowOff>65625</xdr:rowOff>
    </xdr:to>
    <xdr:sp macro="" textlink="">
      <xdr:nvSpPr>
        <xdr:cNvPr id="201" name="楕円 200"/>
        <xdr:cNvSpPr/>
      </xdr:nvSpPr>
      <xdr:spPr>
        <a:xfrm>
          <a:off x="1968500" y="1316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56752</xdr:rowOff>
    </xdr:from>
    <xdr:ext cx="599010" cy="259045"/>
    <xdr:sp macro="" textlink="">
      <xdr:nvSpPr>
        <xdr:cNvPr id="202" name="テキスト ボックス 201"/>
        <xdr:cNvSpPr txBox="1"/>
      </xdr:nvSpPr>
      <xdr:spPr>
        <a:xfrm>
          <a:off x="1719795" y="1325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133418</xdr:rowOff>
    </xdr:from>
    <xdr:to>
      <xdr:col>6</xdr:col>
      <xdr:colOff>38100</xdr:colOff>
      <xdr:row>77</xdr:row>
      <xdr:rowOff>63568</xdr:rowOff>
    </xdr:to>
    <xdr:sp macro="" textlink="">
      <xdr:nvSpPr>
        <xdr:cNvPr id="203" name="楕円 202"/>
        <xdr:cNvSpPr/>
      </xdr:nvSpPr>
      <xdr:spPr>
        <a:xfrm>
          <a:off x="1079500" y="1316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54695</xdr:rowOff>
    </xdr:from>
    <xdr:ext cx="599010" cy="259045"/>
    <xdr:sp macro="" textlink="">
      <xdr:nvSpPr>
        <xdr:cNvPr id="204" name="テキスト ボックス 203"/>
        <xdr:cNvSpPr txBox="1"/>
      </xdr:nvSpPr>
      <xdr:spPr>
        <a:xfrm>
          <a:off x="830795" y="1325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64610</xdr:rowOff>
    </xdr:from>
    <xdr:to>
      <xdr:col>24</xdr:col>
      <xdr:colOff>63500</xdr:colOff>
      <xdr:row>96</xdr:row>
      <xdr:rowOff>155082</xdr:rowOff>
    </xdr:to>
    <xdr:cxnSp macro="">
      <xdr:nvCxnSpPr>
        <xdr:cNvPr id="235" name="直線コネクタ 234"/>
        <xdr:cNvCxnSpPr/>
      </xdr:nvCxnSpPr>
      <xdr:spPr>
        <a:xfrm flipV="1">
          <a:off x="3797300" y="16523810"/>
          <a:ext cx="838200" cy="9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155082</xdr:rowOff>
    </xdr:from>
    <xdr:to>
      <xdr:col>19</xdr:col>
      <xdr:colOff>177800</xdr:colOff>
      <xdr:row>97</xdr:row>
      <xdr:rowOff>32334</xdr:rowOff>
    </xdr:to>
    <xdr:cxnSp macro="">
      <xdr:nvCxnSpPr>
        <xdr:cNvPr id="238" name="直線コネクタ 237"/>
        <xdr:cNvCxnSpPr/>
      </xdr:nvCxnSpPr>
      <xdr:spPr>
        <a:xfrm flipV="1">
          <a:off x="2908300" y="16614282"/>
          <a:ext cx="889000" cy="4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51374</xdr:rowOff>
    </xdr:from>
    <xdr:to>
      <xdr:col>15</xdr:col>
      <xdr:colOff>50800</xdr:colOff>
      <xdr:row>97</xdr:row>
      <xdr:rowOff>32334</xdr:rowOff>
    </xdr:to>
    <xdr:cxnSp macro="">
      <xdr:nvCxnSpPr>
        <xdr:cNvPr id="241" name="直線コネクタ 240"/>
        <xdr:cNvCxnSpPr/>
      </xdr:nvCxnSpPr>
      <xdr:spPr>
        <a:xfrm>
          <a:off x="2019300" y="16339124"/>
          <a:ext cx="889000" cy="32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125244</xdr:rowOff>
    </xdr:from>
    <xdr:to>
      <xdr:col>10</xdr:col>
      <xdr:colOff>114300</xdr:colOff>
      <xdr:row>95</xdr:row>
      <xdr:rowOff>51374</xdr:rowOff>
    </xdr:to>
    <xdr:cxnSp macro="">
      <xdr:nvCxnSpPr>
        <xdr:cNvPr id="244" name="直線コネクタ 243"/>
        <xdr:cNvCxnSpPr/>
      </xdr:nvCxnSpPr>
      <xdr:spPr>
        <a:xfrm>
          <a:off x="1130300" y="16070094"/>
          <a:ext cx="889000" cy="26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74120</xdr:rowOff>
    </xdr:from>
    <xdr:ext cx="534377" cy="259045"/>
    <xdr:sp macro="" textlink="">
      <xdr:nvSpPr>
        <xdr:cNvPr id="246" name="テキスト ボックス 245"/>
        <xdr:cNvSpPr txBox="1"/>
      </xdr:nvSpPr>
      <xdr:spPr>
        <a:xfrm>
          <a:off x="1752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13810</xdr:rowOff>
    </xdr:from>
    <xdr:to>
      <xdr:col>24</xdr:col>
      <xdr:colOff>114300</xdr:colOff>
      <xdr:row>96</xdr:row>
      <xdr:rowOff>115410</xdr:rowOff>
    </xdr:to>
    <xdr:sp macro="" textlink="">
      <xdr:nvSpPr>
        <xdr:cNvPr id="254" name="楕円 253"/>
        <xdr:cNvSpPr/>
      </xdr:nvSpPr>
      <xdr:spPr>
        <a:xfrm>
          <a:off x="4584700" y="1647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163687</xdr:rowOff>
    </xdr:from>
    <xdr:ext cx="534377" cy="259045"/>
    <xdr:sp macro="" textlink="">
      <xdr:nvSpPr>
        <xdr:cNvPr id="255" name="衛生費該当値テキスト"/>
        <xdr:cNvSpPr txBox="1"/>
      </xdr:nvSpPr>
      <xdr:spPr>
        <a:xfrm>
          <a:off x="4686300" y="1645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104282</xdr:rowOff>
    </xdr:from>
    <xdr:to>
      <xdr:col>20</xdr:col>
      <xdr:colOff>38100</xdr:colOff>
      <xdr:row>97</xdr:row>
      <xdr:rowOff>34432</xdr:rowOff>
    </xdr:to>
    <xdr:sp macro="" textlink="">
      <xdr:nvSpPr>
        <xdr:cNvPr id="256" name="楕円 255"/>
        <xdr:cNvSpPr/>
      </xdr:nvSpPr>
      <xdr:spPr>
        <a:xfrm>
          <a:off x="3746500" y="1656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25559</xdr:rowOff>
    </xdr:from>
    <xdr:ext cx="534377" cy="259045"/>
    <xdr:sp macro="" textlink="">
      <xdr:nvSpPr>
        <xdr:cNvPr id="257" name="テキスト ボックス 256"/>
        <xdr:cNvSpPr txBox="1"/>
      </xdr:nvSpPr>
      <xdr:spPr>
        <a:xfrm>
          <a:off x="3530111" y="1665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152984</xdr:rowOff>
    </xdr:from>
    <xdr:to>
      <xdr:col>15</xdr:col>
      <xdr:colOff>101600</xdr:colOff>
      <xdr:row>97</xdr:row>
      <xdr:rowOff>83134</xdr:rowOff>
    </xdr:to>
    <xdr:sp macro="" textlink="">
      <xdr:nvSpPr>
        <xdr:cNvPr id="258" name="楕円 257"/>
        <xdr:cNvSpPr/>
      </xdr:nvSpPr>
      <xdr:spPr>
        <a:xfrm>
          <a:off x="2857500" y="1661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74261</xdr:rowOff>
    </xdr:from>
    <xdr:ext cx="534377" cy="259045"/>
    <xdr:sp macro="" textlink="">
      <xdr:nvSpPr>
        <xdr:cNvPr id="259" name="テキスト ボックス 258"/>
        <xdr:cNvSpPr txBox="1"/>
      </xdr:nvSpPr>
      <xdr:spPr>
        <a:xfrm>
          <a:off x="2641111" y="1670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574</xdr:rowOff>
    </xdr:from>
    <xdr:to>
      <xdr:col>10</xdr:col>
      <xdr:colOff>165100</xdr:colOff>
      <xdr:row>95</xdr:row>
      <xdr:rowOff>102174</xdr:rowOff>
    </xdr:to>
    <xdr:sp macro="" textlink="">
      <xdr:nvSpPr>
        <xdr:cNvPr id="260" name="楕円 259"/>
        <xdr:cNvSpPr/>
      </xdr:nvSpPr>
      <xdr:spPr>
        <a:xfrm>
          <a:off x="1968500" y="1628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118701</xdr:rowOff>
    </xdr:from>
    <xdr:ext cx="534377" cy="259045"/>
    <xdr:sp macro="" textlink="">
      <xdr:nvSpPr>
        <xdr:cNvPr id="261" name="テキスト ボックス 260"/>
        <xdr:cNvSpPr txBox="1"/>
      </xdr:nvSpPr>
      <xdr:spPr>
        <a:xfrm>
          <a:off x="1752111" y="160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74444</xdr:rowOff>
    </xdr:from>
    <xdr:to>
      <xdr:col>6</xdr:col>
      <xdr:colOff>38100</xdr:colOff>
      <xdr:row>94</xdr:row>
      <xdr:rowOff>4594</xdr:rowOff>
    </xdr:to>
    <xdr:sp macro="" textlink="">
      <xdr:nvSpPr>
        <xdr:cNvPr id="262" name="楕円 261"/>
        <xdr:cNvSpPr/>
      </xdr:nvSpPr>
      <xdr:spPr>
        <a:xfrm>
          <a:off x="1079500" y="1601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21121</xdr:rowOff>
    </xdr:from>
    <xdr:ext cx="534377" cy="259045"/>
    <xdr:sp macro="" textlink="">
      <xdr:nvSpPr>
        <xdr:cNvPr id="263" name="テキスト ボックス 262"/>
        <xdr:cNvSpPr txBox="1"/>
      </xdr:nvSpPr>
      <xdr:spPr>
        <a:xfrm>
          <a:off x="863111" y="157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85816</xdr:rowOff>
    </xdr:from>
    <xdr:to>
      <xdr:col>55</xdr:col>
      <xdr:colOff>0</xdr:colOff>
      <xdr:row>37</xdr:row>
      <xdr:rowOff>93654</xdr:rowOff>
    </xdr:to>
    <xdr:cxnSp macro="">
      <xdr:nvCxnSpPr>
        <xdr:cNvPr id="294" name="直線コネクタ 293"/>
        <xdr:cNvCxnSpPr/>
      </xdr:nvCxnSpPr>
      <xdr:spPr>
        <a:xfrm flipV="1">
          <a:off x="9639300" y="6429466"/>
          <a:ext cx="8382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136560</xdr:rowOff>
    </xdr:from>
    <xdr:ext cx="378565" cy="259045"/>
    <xdr:sp macro="" textlink="">
      <xdr:nvSpPr>
        <xdr:cNvPr id="295" name="労働費平均値テキスト"/>
        <xdr:cNvSpPr txBox="1"/>
      </xdr:nvSpPr>
      <xdr:spPr>
        <a:xfrm>
          <a:off x="10528300" y="6480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93654</xdr:rowOff>
    </xdr:from>
    <xdr:to>
      <xdr:col>50</xdr:col>
      <xdr:colOff>114300</xdr:colOff>
      <xdr:row>37</xdr:row>
      <xdr:rowOff>105410</xdr:rowOff>
    </xdr:to>
    <xdr:cxnSp macro="">
      <xdr:nvCxnSpPr>
        <xdr:cNvPr id="297" name="直線コネクタ 296"/>
        <xdr:cNvCxnSpPr/>
      </xdr:nvCxnSpPr>
      <xdr:spPr>
        <a:xfrm flipV="1">
          <a:off x="8750300" y="6437304"/>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75818</xdr:rowOff>
    </xdr:from>
    <xdr:ext cx="378565" cy="259045"/>
    <xdr:sp macro="" textlink="">
      <xdr:nvSpPr>
        <xdr:cNvPr id="299" name="テキスト ボックス 298"/>
        <xdr:cNvSpPr txBox="1"/>
      </xdr:nvSpPr>
      <xdr:spPr>
        <a:xfrm>
          <a:off x="9450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105410</xdr:rowOff>
    </xdr:from>
    <xdr:to>
      <xdr:col>45</xdr:col>
      <xdr:colOff>177800</xdr:colOff>
      <xdr:row>37</xdr:row>
      <xdr:rowOff>107369</xdr:rowOff>
    </xdr:to>
    <xdr:cxnSp macro="">
      <xdr:nvCxnSpPr>
        <xdr:cNvPr id="300" name="直線コネクタ 299"/>
        <xdr:cNvCxnSpPr/>
      </xdr:nvCxnSpPr>
      <xdr:spPr>
        <a:xfrm flipV="1">
          <a:off x="7861300" y="644906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77778</xdr:rowOff>
    </xdr:from>
    <xdr:ext cx="378565" cy="259045"/>
    <xdr:sp macro="" textlink="">
      <xdr:nvSpPr>
        <xdr:cNvPr id="302" name="テキスト ボックス 301"/>
        <xdr:cNvSpPr txBox="1"/>
      </xdr:nvSpPr>
      <xdr:spPr>
        <a:xfrm>
          <a:off x="8561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105410</xdr:rowOff>
    </xdr:from>
    <xdr:to>
      <xdr:col>41</xdr:col>
      <xdr:colOff>50800</xdr:colOff>
      <xdr:row>37</xdr:row>
      <xdr:rowOff>107369</xdr:rowOff>
    </xdr:to>
    <xdr:cxnSp macro="">
      <xdr:nvCxnSpPr>
        <xdr:cNvPr id="303" name="直線コネクタ 302"/>
        <xdr:cNvCxnSpPr/>
      </xdr:nvCxnSpPr>
      <xdr:spPr>
        <a:xfrm>
          <a:off x="6972300" y="644906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63735</xdr:rowOff>
    </xdr:from>
    <xdr:ext cx="378565" cy="259045"/>
    <xdr:sp macro="" textlink="">
      <xdr:nvSpPr>
        <xdr:cNvPr id="305" name="テキスト ボックス 304"/>
        <xdr:cNvSpPr txBox="1"/>
      </xdr:nvSpPr>
      <xdr:spPr>
        <a:xfrm>
          <a:off x="7672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63408</xdr:rowOff>
    </xdr:from>
    <xdr:ext cx="378565" cy="259045"/>
    <xdr:sp macro="" textlink="">
      <xdr:nvSpPr>
        <xdr:cNvPr id="307" name="テキスト ボックス 306"/>
        <xdr:cNvSpPr txBox="1"/>
      </xdr:nvSpPr>
      <xdr:spPr>
        <a:xfrm>
          <a:off x="6783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35016</xdr:rowOff>
    </xdr:from>
    <xdr:to>
      <xdr:col>55</xdr:col>
      <xdr:colOff>50800</xdr:colOff>
      <xdr:row>37</xdr:row>
      <xdr:rowOff>136616</xdr:rowOff>
    </xdr:to>
    <xdr:sp macro="" textlink="">
      <xdr:nvSpPr>
        <xdr:cNvPr id="313" name="楕円 312"/>
        <xdr:cNvSpPr/>
      </xdr:nvSpPr>
      <xdr:spPr>
        <a:xfrm>
          <a:off x="10426700" y="637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57893</xdr:rowOff>
    </xdr:from>
    <xdr:ext cx="469744" cy="259045"/>
    <xdr:sp macro="" textlink="">
      <xdr:nvSpPr>
        <xdr:cNvPr id="314" name="労働費該当値テキスト"/>
        <xdr:cNvSpPr txBox="1"/>
      </xdr:nvSpPr>
      <xdr:spPr>
        <a:xfrm>
          <a:off x="10528300" y="623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42854</xdr:rowOff>
    </xdr:from>
    <xdr:to>
      <xdr:col>50</xdr:col>
      <xdr:colOff>165100</xdr:colOff>
      <xdr:row>37</xdr:row>
      <xdr:rowOff>144454</xdr:rowOff>
    </xdr:to>
    <xdr:sp macro="" textlink="">
      <xdr:nvSpPr>
        <xdr:cNvPr id="315" name="楕円 314"/>
        <xdr:cNvSpPr/>
      </xdr:nvSpPr>
      <xdr:spPr>
        <a:xfrm>
          <a:off x="9588500" y="638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160981</xdr:rowOff>
    </xdr:from>
    <xdr:ext cx="469744" cy="259045"/>
    <xdr:sp macro="" textlink="">
      <xdr:nvSpPr>
        <xdr:cNvPr id="316" name="テキスト ボックス 315"/>
        <xdr:cNvSpPr txBox="1"/>
      </xdr:nvSpPr>
      <xdr:spPr>
        <a:xfrm>
          <a:off x="9404428" y="616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54610</xdr:rowOff>
    </xdr:from>
    <xdr:to>
      <xdr:col>46</xdr:col>
      <xdr:colOff>38100</xdr:colOff>
      <xdr:row>37</xdr:row>
      <xdr:rowOff>156210</xdr:rowOff>
    </xdr:to>
    <xdr:sp macro="" textlink="">
      <xdr:nvSpPr>
        <xdr:cNvPr id="317" name="楕円 316"/>
        <xdr:cNvSpPr/>
      </xdr:nvSpPr>
      <xdr:spPr>
        <a:xfrm>
          <a:off x="8699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1287</xdr:rowOff>
    </xdr:from>
    <xdr:ext cx="469744" cy="259045"/>
    <xdr:sp macro="" textlink="">
      <xdr:nvSpPr>
        <xdr:cNvPr id="318" name="テキスト ボックス 317"/>
        <xdr:cNvSpPr txBox="1"/>
      </xdr:nvSpPr>
      <xdr:spPr>
        <a:xfrm>
          <a:off x="8515428" y="617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56569</xdr:rowOff>
    </xdr:from>
    <xdr:to>
      <xdr:col>41</xdr:col>
      <xdr:colOff>101600</xdr:colOff>
      <xdr:row>37</xdr:row>
      <xdr:rowOff>158169</xdr:rowOff>
    </xdr:to>
    <xdr:sp macro="" textlink="">
      <xdr:nvSpPr>
        <xdr:cNvPr id="319" name="楕円 318"/>
        <xdr:cNvSpPr/>
      </xdr:nvSpPr>
      <xdr:spPr>
        <a:xfrm>
          <a:off x="7810500" y="640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3246</xdr:rowOff>
    </xdr:from>
    <xdr:ext cx="469744" cy="259045"/>
    <xdr:sp macro="" textlink="">
      <xdr:nvSpPr>
        <xdr:cNvPr id="320" name="テキスト ボックス 319"/>
        <xdr:cNvSpPr txBox="1"/>
      </xdr:nvSpPr>
      <xdr:spPr>
        <a:xfrm>
          <a:off x="7626428" y="617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54610</xdr:rowOff>
    </xdr:from>
    <xdr:to>
      <xdr:col>36</xdr:col>
      <xdr:colOff>165100</xdr:colOff>
      <xdr:row>37</xdr:row>
      <xdr:rowOff>156210</xdr:rowOff>
    </xdr:to>
    <xdr:sp macro="" textlink="">
      <xdr:nvSpPr>
        <xdr:cNvPr id="321" name="楕円 320"/>
        <xdr:cNvSpPr/>
      </xdr:nvSpPr>
      <xdr:spPr>
        <a:xfrm>
          <a:off x="6921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1287</xdr:rowOff>
    </xdr:from>
    <xdr:ext cx="469744" cy="259045"/>
    <xdr:sp macro="" textlink="">
      <xdr:nvSpPr>
        <xdr:cNvPr id="322" name="テキスト ボックス 321"/>
        <xdr:cNvSpPr txBox="1"/>
      </xdr:nvSpPr>
      <xdr:spPr>
        <a:xfrm>
          <a:off x="6737428" y="617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2156</xdr:rowOff>
    </xdr:from>
    <xdr:to>
      <xdr:col>55</xdr:col>
      <xdr:colOff>0</xdr:colOff>
      <xdr:row>57</xdr:row>
      <xdr:rowOff>161198</xdr:rowOff>
    </xdr:to>
    <xdr:cxnSp macro="">
      <xdr:nvCxnSpPr>
        <xdr:cNvPr id="349" name="直線コネクタ 348"/>
        <xdr:cNvCxnSpPr/>
      </xdr:nvCxnSpPr>
      <xdr:spPr>
        <a:xfrm flipV="1">
          <a:off x="9639300" y="9603356"/>
          <a:ext cx="838200" cy="33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63715</xdr:rowOff>
    </xdr:from>
    <xdr:ext cx="534377" cy="259045"/>
    <xdr:sp macro="" textlink="">
      <xdr:nvSpPr>
        <xdr:cNvPr id="350" name="農林水産業費平均値テキスト"/>
        <xdr:cNvSpPr txBox="1"/>
      </xdr:nvSpPr>
      <xdr:spPr>
        <a:xfrm>
          <a:off x="10528300" y="983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161198</xdr:rowOff>
    </xdr:from>
    <xdr:to>
      <xdr:col>50</xdr:col>
      <xdr:colOff>114300</xdr:colOff>
      <xdr:row>57</xdr:row>
      <xdr:rowOff>162386</xdr:rowOff>
    </xdr:to>
    <xdr:cxnSp macro="">
      <xdr:nvCxnSpPr>
        <xdr:cNvPr id="352" name="直線コネクタ 351"/>
        <xdr:cNvCxnSpPr/>
      </xdr:nvCxnSpPr>
      <xdr:spPr>
        <a:xfrm flipV="1">
          <a:off x="8750300" y="9933848"/>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116552</xdr:rowOff>
    </xdr:from>
    <xdr:to>
      <xdr:col>45</xdr:col>
      <xdr:colOff>177800</xdr:colOff>
      <xdr:row>57</xdr:row>
      <xdr:rowOff>162386</xdr:rowOff>
    </xdr:to>
    <xdr:cxnSp macro="">
      <xdr:nvCxnSpPr>
        <xdr:cNvPr id="355" name="直線コネクタ 354"/>
        <xdr:cNvCxnSpPr/>
      </xdr:nvCxnSpPr>
      <xdr:spPr>
        <a:xfrm>
          <a:off x="7861300" y="9889202"/>
          <a:ext cx="8890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116552</xdr:rowOff>
    </xdr:from>
    <xdr:to>
      <xdr:col>41</xdr:col>
      <xdr:colOff>50800</xdr:colOff>
      <xdr:row>57</xdr:row>
      <xdr:rowOff>161723</xdr:rowOff>
    </xdr:to>
    <xdr:cxnSp macro="">
      <xdr:nvCxnSpPr>
        <xdr:cNvPr id="358" name="直線コネクタ 357"/>
        <xdr:cNvCxnSpPr/>
      </xdr:nvCxnSpPr>
      <xdr:spPr>
        <a:xfrm flipV="1">
          <a:off x="6972300" y="9889202"/>
          <a:ext cx="889000" cy="4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122806</xdr:rowOff>
    </xdr:from>
    <xdr:to>
      <xdr:col>55</xdr:col>
      <xdr:colOff>50800</xdr:colOff>
      <xdr:row>56</xdr:row>
      <xdr:rowOff>52956</xdr:rowOff>
    </xdr:to>
    <xdr:sp macro="" textlink="">
      <xdr:nvSpPr>
        <xdr:cNvPr id="368" name="楕円 367"/>
        <xdr:cNvSpPr/>
      </xdr:nvSpPr>
      <xdr:spPr>
        <a:xfrm>
          <a:off x="10426700" y="955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145683</xdr:rowOff>
    </xdr:from>
    <xdr:ext cx="599010" cy="259045"/>
    <xdr:sp macro="" textlink="">
      <xdr:nvSpPr>
        <xdr:cNvPr id="369" name="農林水産業費該当値テキスト"/>
        <xdr:cNvSpPr txBox="1"/>
      </xdr:nvSpPr>
      <xdr:spPr>
        <a:xfrm>
          <a:off x="10528300" y="940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110398</xdr:rowOff>
    </xdr:from>
    <xdr:to>
      <xdr:col>50</xdr:col>
      <xdr:colOff>165100</xdr:colOff>
      <xdr:row>58</xdr:row>
      <xdr:rowOff>40548</xdr:rowOff>
    </xdr:to>
    <xdr:sp macro="" textlink="">
      <xdr:nvSpPr>
        <xdr:cNvPr id="370" name="楕円 369"/>
        <xdr:cNvSpPr/>
      </xdr:nvSpPr>
      <xdr:spPr>
        <a:xfrm>
          <a:off x="9588500" y="98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31675</xdr:rowOff>
    </xdr:from>
    <xdr:ext cx="534377" cy="259045"/>
    <xdr:sp macro="" textlink="">
      <xdr:nvSpPr>
        <xdr:cNvPr id="371" name="テキスト ボックス 370"/>
        <xdr:cNvSpPr txBox="1"/>
      </xdr:nvSpPr>
      <xdr:spPr>
        <a:xfrm>
          <a:off x="9372111" y="997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111586</xdr:rowOff>
    </xdr:from>
    <xdr:to>
      <xdr:col>46</xdr:col>
      <xdr:colOff>38100</xdr:colOff>
      <xdr:row>58</xdr:row>
      <xdr:rowOff>41736</xdr:rowOff>
    </xdr:to>
    <xdr:sp macro="" textlink="">
      <xdr:nvSpPr>
        <xdr:cNvPr id="372" name="楕円 371"/>
        <xdr:cNvSpPr/>
      </xdr:nvSpPr>
      <xdr:spPr>
        <a:xfrm>
          <a:off x="8699500" y="988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32863</xdr:rowOff>
    </xdr:from>
    <xdr:ext cx="534377" cy="259045"/>
    <xdr:sp macro="" textlink="">
      <xdr:nvSpPr>
        <xdr:cNvPr id="373" name="テキスト ボックス 372"/>
        <xdr:cNvSpPr txBox="1"/>
      </xdr:nvSpPr>
      <xdr:spPr>
        <a:xfrm>
          <a:off x="8483111" y="997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65752</xdr:rowOff>
    </xdr:from>
    <xdr:to>
      <xdr:col>41</xdr:col>
      <xdr:colOff>101600</xdr:colOff>
      <xdr:row>57</xdr:row>
      <xdr:rowOff>167352</xdr:rowOff>
    </xdr:to>
    <xdr:sp macro="" textlink="">
      <xdr:nvSpPr>
        <xdr:cNvPr id="374" name="楕円 373"/>
        <xdr:cNvSpPr/>
      </xdr:nvSpPr>
      <xdr:spPr>
        <a:xfrm>
          <a:off x="7810500" y="983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12429</xdr:rowOff>
    </xdr:from>
    <xdr:ext cx="534377" cy="259045"/>
    <xdr:sp macro="" textlink="">
      <xdr:nvSpPr>
        <xdr:cNvPr id="375" name="テキスト ボックス 374"/>
        <xdr:cNvSpPr txBox="1"/>
      </xdr:nvSpPr>
      <xdr:spPr>
        <a:xfrm>
          <a:off x="7594111" y="961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110923</xdr:rowOff>
    </xdr:from>
    <xdr:to>
      <xdr:col>36</xdr:col>
      <xdr:colOff>165100</xdr:colOff>
      <xdr:row>58</xdr:row>
      <xdr:rowOff>41073</xdr:rowOff>
    </xdr:to>
    <xdr:sp macro="" textlink="">
      <xdr:nvSpPr>
        <xdr:cNvPr id="376" name="楕円 375"/>
        <xdr:cNvSpPr/>
      </xdr:nvSpPr>
      <xdr:spPr>
        <a:xfrm>
          <a:off x="6921500" y="988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32200</xdr:rowOff>
    </xdr:from>
    <xdr:ext cx="534377" cy="259045"/>
    <xdr:sp macro="" textlink="">
      <xdr:nvSpPr>
        <xdr:cNvPr id="377" name="テキスト ボックス 376"/>
        <xdr:cNvSpPr txBox="1"/>
      </xdr:nvSpPr>
      <xdr:spPr>
        <a:xfrm>
          <a:off x="6705111" y="997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87219</xdr:rowOff>
    </xdr:from>
    <xdr:to>
      <xdr:col>55</xdr:col>
      <xdr:colOff>0</xdr:colOff>
      <xdr:row>76</xdr:row>
      <xdr:rowOff>83184</xdr:rowOff>
    </xdr:to>
    <xdr:cxnSp macro="">
      <xdr:nvCxnSpPr>
        <xdr:cNvPr id="402" name="直線コネクタ 401"/>
        <xdr:cNvCxnSpPr/>
      </xdr:nvCxnSpPr>
      <xdr:spPr>
        <a:xfrm flipV="1">
          <a:off x="9639300" y="12945969"/>
          <a:ext cx="838200" cy="16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110509</xdr:rowOff>
    </xdr:from>
    <xdr:ext cx="534377" cy="259045"/>
    <xdr:sp macro="" textlink="">
      <xdr:nvSpPr>
        <xdr:cNvPr id="403" name="商工費平均値テキスト"/>
        <xdr:cNvSpPr txBox="1"/>
      </xdr:nvSpPr>
      <xdr:spPr>
        <a:xfrm>
          <a:off x="10528300" y="13140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67907</xdr:rowOff>
    </xdr:from>
    <xdr:to>
      <xdr:col>50</xdr:col>
      <xdr:colOff>114300</xdr:colOff>
      <xdr:row>76</xdr:row>
      <xdr:rowOff>83184</xdr:rowOff>
    </xdr:to>
    <xdr:cxnSp macro="">
      <xdr:nvCxnSpPr>
        <xdr:cNvPr id="405" name="直線コネクタ 404"/>
        <xdr:cNvCxnSpPr/>
      </xdr:nvCxnSpPr>
      <xdr:spPr>
        <a:xfrm>
          <a:off x="8750300" y="13098107"/>
          <a:ext cx="889000" cy="1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115025</xdr:rowOff>
    </xdr:from>
    <xdr:ext cx="534377" cy="259045"/>
    <xdr:sp macro="" textlink="">
      <xdr:nvSpPr>
        <xdr:cNvPr id="407" name="テキスト ボックス 406"/>
        <xdr:cNvSpPr txBox="1"/>
      </xdr:nvSpPr>
      <xdr:spPr>
        <a:xfrm>
          <a:off x="9372111" y="1331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67907</xdr:rowOff>
    </xdr:from>
    <xdr:to>
      <xdr:col>45</xdr:col>
      <xdr:colOff>177800</xdr:colOff>
      <xdr:row>77</xdr:row>
      <xdr:rowOff>140</xdr:rowOff>
    </xdr:to>
    <xdr:cxnSp macro="">
      <xdr:nvCxnSpPr>
        <xdr:cNvPr id="408" name="直線コネクタ 407"/>
        <xdr:cNvCxnSpPr/>
      </xdr:nvCxnSpPr>
      <xdr:spPr>
        <a:xfrm flipV="1">
          <a:off x="7861300" y="13098107"/>
          <a:ext cx="889000" cy="10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129432</xdr:rowOff>
    </xdr:from>
    <xdr:ext cx="534377" cy="259045"/>
    <xdr:sp macro="" textlink="">
      <xdr:nvSpPr>
        <xdr:cNvPr id="410" name="テキスト ボックス 409"/>
        <xdr:cNvSpPr txBox="1"/>
      </xdr:nvSpPr>
      <xdr:spPr>
        <a:xfrm>
          <a:off x="8483111" y="133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140</xdr:rowOff>
    </xdr:from>
    <xdr:to>
      <xdr:col>41</xdr:col>
      <xdr:colOff>50800</xdr:colOff>
      <xdr:row>77</xdr:row>
      <xdr:rowOff>14376</xdr:rowOff>
    </xdr:to>
    <xdr:cxnSp macro="">
      <xdr:nvCxnSpPr>
        <xdr:cNvPr id="411" name="直線コネクタ 410"/>
        <xdr:cNvCxnSpPr/>
      </xdr:nvCxnSpPr>
      <xdr:spPr>
        <a:xfrm flipV="1">
          <a:off x="6972300" y="13201790"/>
          <a:ext cx="889000" cy="1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131078</xdr:rowOff>
    </xdr:from>
    <xdr:ext cx="534377" cy="259045"/>
    <xdr:sp macro="" textlink="">
      <xdr:nvSpPr>
        <xdr:cNvPr id="413" name="テキスト ボックス 412"/>
        <xdr:cNvSpPr txBox="1"/>
      </xdr:nvSpPr>
      <xdr:spPr>
        <a:xfrm>
          <a:off x="7594111" y="133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139799</xdr:rowOff>
    </xdr:from>
    <xdr:ext cx="534377" cy="259045"/>
    <xdr:sp macro="" textlink="">
      <xdr:nvSpPr>
        <xdr:cNvPr id="415" name="テキスト ボックス 414"/>
        <xdr:cNvSpPr txBox="1"/>
      </xdr:nvSpPr>
      <xdr:spPr>
        <a:xfrm>
          <a:off x="6705111" y="1334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36419</xdr:rowOff>
    </xdr:from>
    <xdr:to>
      <xdr:col>55</xdr:col>
      <xdr:colOff>50800</xdr:colOff>
      <xdr:row>75</xdr:row>
      <xdr:rowOff>138019</xdr:rowOff>
    </xdr:to>
    <xdr:sp macro="" textlink="">
      <xdr:nvSpPr>
        <xdr:cNvPr id="421" name="楕円 420"/>
        <xdr:cNvSpPr/>
      </xdr:nvSpPr>
      <xdr:spPr>
        <a:xfrm>
          <a:off x="10426700" y="128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59296</xdr:rowOff>
    </xdr:from>
    <xdr:ext cx="534377" cy="259045"/>
    <xdr:sp macro="" textlink="">
      <xdr:nvSpPr>
        <xdr:cNvPr id="422" name="商工費該当値テキスト"/>
        <xdr:cNvSpPr txBox="1"/>
      </xdr:nvSpPr>
      <xdr:spPr>
        <a:xfrm>
          <a:off x="10528300" y="1274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32384</xdr:rowOff>
    </xdr:from>
    <xdr:to>
      <xdr:col>50</xdr:col>
      <xdr:colOff>165100</xdr:colOff>
      <xdr:row>76</xdr:row>
      <xdr:rowOff>133984</xdr:rowOff>
    </xdr:to>
    <xdr:sp macro="" textlink="">
      <xdr:nvSpPr>
        <xdr:cNvPr id="423" name="楕円 422"/>
        <xdr:cNvSpPr/>
      </xdr:nvSpPr>
      <xdr:spPr>
        <a:xfrm>
          <a:off x="9588500" y="1306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150511</xdr:rowOff>
    </xdr:from>
    <xdr:ext cx="534377" cy="259045"/>
    <xdr:sp macro="" textlink="">
      <xdr:nvSpPr>
        <xdr:cNvPr id="424" name="テキスト ボックス 423"/>
        <xdr:cNvSpPr txBox="1"/>
      </xdr:nvSpPr>
      <xdr:spPr>
        <a:xfrm>
          <a:off x="9372111" y="128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17107</xdr:rowOff>
    </xdr:from>
    <xdr:to>
      <xdr:col>46</xdr:col>
      <xdr:colOff>38100</xdr:colOff>
      <xdr:row>76</xdr:row>
      <xdr:rowOff>118707</xdr:rowOff>
    </xdr:to>
    <xdr:sp macro="" textlink="">
      <xdr:nvSpPr>
        <xdr:cNvPr id="425" name="楕円 424"/>
        <xdr:cNvSpPr/>
      </xdr:nvSpPr>
      <xdr:spPr>
        <a:xfrm>
          <a:off x="8699500" y="130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135235</xdr:rowOff>
    </xdr:from>
    <xdr:ext cx="534377" cy="259045"/>
    <xdr:sp macro="" textlink="">
      <xdr:nvSpPr>
        <xdr:cNvPr id="426" name="テキスト ボックス 425"/>
        <xdr:cNvSpPr txBox="1"/>
      </xdr:nvSpPr>
      <xdr:spPr>
        <a:xfrm>
          <a:off x="8483111" y="128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120790</xdr:rowOff>
    </xdr:from>
    <xdr:to>
      <xdr:col>41</xdr:col>
      <xdr:colOff>101600</xdr:colOff>
      <xdr:row>77</xdr:row>
      <xdr:rowOff>50940</xdr:rowOff>
    </xdr:to>
    <xdr:sp macro="" textlink="">
      <xdr:nvSpPr>
        <xdr:cNvPr id="427" name="楕円 426"/>
        <xdr:cNvSpPr/>
      </xdr:nvSpPr>
      <xdr:spPr>
        <a:xfrm>
          <a:off x="7810500" y="131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67467</xdr:rowOff>
    </xdr:from>
    <xdr:ext cx="534377" cy="259045"/>
    <xdr:sp macro="" textlink="">
      <xdr:nvSpPr>
        <xdr:cNvPr id="428" name="テキスト ボックス 427"/>
        <xdr:cNvSpPr txBox="1"/>
      </xdr:nvSpPr>
      <xdr:spPr>
        <a:xfrm>
          <a:off x="7594111" y="129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135026</xdr:rowOff>
    </xdr:from>
    <xdr:to>
      <xdr:col>36</xdr:col>
      <xdr:colOff>165100</xdr:colOff>
      <xdr:row>77</xdr:row>
      <xdr:rowOff>65176</xdr:rowOff>
    </xdr:to>
    <xdr:sp macro="" textlink="">
      <xdr:nvSpPr>
        <xdr:cNvPr id="429" name="楕円 428"/>
        <xdr:cNvSpPr/>
      </xdr:nvSpPr>
      <xdr:spPr>
        <a:xfrm>
          <a:off x="6921500" y="1316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81703</xdr:rowOff>
    </xdr:from>
    <xdr:ext cx="534377" cy="259045"/>
    <xdr:sp macro="" textlink="">
      <xdr:nvSpPr>
        <xdr:cNvPr id="430" name="テキスト ボックス 429"/>
        <xdr:cNvSpPr txBox="1"/>
      </xdr:nvSpPr>
      <xdr:spPr>
        <a:xfrm>
          <a:off x="6705111" y="129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43035</xdr:rowOff>
    </xdr:from>
    <xdr:to>
      <xdr:col>55</xdr:col>
      <xdr:colOff>0</xdr:colOff>
      <xdr:row>94</xdr:row>
      <xdr:rowOff>75115</xdr:rowOff>
    </xdr:to>
    <xdr:cxnSp macro="">
      <xdr:nvCxnSpPr>
        <xdr:cNvPr id="461" name="直線コネクタ 460"/>
        <xdr:cNvCxnSpPr/>
      </xdr:nvCxnSpPr>
      <xdr:spPr>
        <a:xfrm flipV="1">
          <a:off x="9639300" y="15816435"/>
          <a:ext cx="838200" cy="37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102994</xdr:rowOff>
    </xdr:from>
    <xdr:to>
      <xdr:col>50</xdr:col>
      <xdr:colOff>114300</xdr:colOff>
      <xdr:row>94</xdr:row>
      <xdr:rowOff>75115</xdr:rowOff>
    </xdr:to>
    <xdr:cxnSp macro="">
      <xdr:nvCxnSpPr>
        <xdr:cNvPr id="464" name="直線コネクタ 463"/>
        <xdr:cNvCxnSpPr/>
      </xdr:nvCxnSpPr>
      <xdr:spPr>
        <a:xfrm>
          <a:off x="8750300" y="16047844"/>
          <a:ext cx="889000" cy="14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63115</xdr:rowOff>
    </xdr:from>
    <xdr:ext cx="534377" cy="259045"/>
    <xdr:sp macro="" textlink="">
      <xdr:nvSpPr>
        <xdr:cNvPr id="466" name="テキスト ボックス 465"/>
        <xdr:cNvSpPr txBox="1"/>
      </xdr:nvSpPr>
      <xdr:spPr>
        <a:xfrm>
          <a:off x="9372111" y="165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70151</xdr:rowOff>
    </xdr:from>
    <xdr:to>
      <xdr:col>45</xdr:col>
      <xdr:colOff>177800</xdr:colOff>
      <xdr:row>93</xdr:row>
      <xdr:rowOff>102994</xdr:rowOff>
    </xdr:to>
    <xdr:cxnSp macro="">
      <xdr:nvCxnSpPr>
        <xdr:cNvPr id="467" name="直線コネクタ 466"/>
        <xdr:cNvCxnSpPr/>
      </xdr:nvCxnSpPr>
      <xdr:spPr>
        <a:xfrm>
          <a:off x="7861300" y="16015001"/>
          <a:ext cx="889000" cy="3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70151</xdr:rowOff>
    </xdr:from>
    <xdr:to>
      <xdr:col>41</xdr:col>
      <xdr:colOff>50800</xdr:colOff>
      <xdr:row>93</xdr:row>
      <xdr:rowOff>111571</xdr:rowOff>
    </xdr:to>
    <xdr:cxnSp macro="">
      <xdr:nvCxnSpPr>
        <xdr:cNvPr id="470" name="直線コネクタ 469"/>
        <xdr:cNvCxnSpPr/>
      </xdr:nvCxnSpPr>
      <xdr:spPr>
        <a:xfrm flipV="1">
          <a:off x="6972300" y="16015001"/>
          <a:ext cx="889000" cy="4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47178</xdr:rowOff>
    </xdr:from>
    <xdr:ext cx="534377" cy="259045"/>
    <xdr:sp macro="" textlink="">
      <xdr:nvSpPr>
        <xdr:cNvPr id="472" name="テキスト ボックス 471"/>
        <xdr:cNvSpPr txBox="1"/>
      </xdr:nvSpPr>
      <xdr:spPr>
        <a:xfrm>
          <a:off x="7594111" y="165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72128</xdr:rowOff>
    </xdr:from>
    <xdr:ext cx="534377" cy="259045"/>
    <xdr:sp macro="" textlink="">
      <xdr:nvSpPr>
        <xdr:cNvPr id="474" name="テキスト ボックス 473"/>
        <xdr:cNvSpPr txBox="1"/>
      </xdr:nvSpPr>
      <xdr:spPr>
        <a:xfrm>
          <a:off x="6705111" y="165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163685</xdr:rowOff>
    </xdr:from>
    <xdr:to>
      <xdr:col>55</xdr:col>
      <xdr:colOff>50800</xdr:colOff>
      <xdr:row>92</xdr:row>
      <xdr:rowOff>93835</xdr:rowOff>
    </xdr:to>
    <xdr:sp macro="" textlink="">
      <xdr:nvSpPr>
        <xdr:cNvPr id="480" name="楕円 479"/>
        <xdr:cNvSpPr/>
      </xdr:nvSpPr>
      <xdr:spPr>
        <a:xfrm>
          <a:off x="10426700" y="1576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15112</xdr:rowOff>
    </xdr:from>
    <xdr:ext cx="599010" cy="259045"/>
    <xdr:sp macro="" textlink="">
      <xdr:nvSpPr>
        <xdr:cNvPr id="481" name="土木費該当値テキスト"/>
        <xdr:cNvSpPr txBox="1"/>
      </xdr:nvSpPr>
      <xdr:spPr>
        <a:xfrm>
          <a:off x="10528300" y="1561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24315</xdr:rowOff>
    </xdr:from>
    <xdr:to>
      <xdr:col>50</xdr:col>
      <xdr:colOff>165100</xdr:colOff>
      <xdr:row>94</xdr:row>
      <xdr:rowOff>125915</xdr:rowOff>
    </xdr:to>
    <xdr:sp macro="" textlink="">
      <xdr:nvSpPr>
        <xdr:cNvPr id="482" name="楕円 481"/>
        <xdr:cNvSpPr/>
      </xdr:nvSpPr>
      <xdr:spPr>
        <a:xfrm>
          <a:off x="9588500" y="1614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142442</xdr:rowOff>
    </xdr:from>
    <xdr:ext cx="534377" cy="259045"/>
    <xdr:sp macro="" textlink="">
      <xdr:nvSpPr>
        <xdr:cNvPr id="483" name="テキスト ボックス 482"/>
        <xdr:cNvSpPr txBox="1"/>
      </xdr:nvSpPr>
      <xdr:spPr>
        <a:xfrm>
          <a:off x="9372111" y="1591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52194</xdr:rowOff>
    </xdr:from>
    <xdr:to>
      <xdr:col>46</xdr:col>
      <xdr:colOff>38100</xdr:colOff>
      <xdr:row>93</xdr:row>
      <xdr:rowOff>153794</xdr:rowOff>
    </xdr:to>
    <xdr:sp macro="" textlink="">
      <xdr:nvSpPr>
        <xdr:cNvPr id="484" name="楕円 483"/>
        <xdr:cNvSpPr/>
      </xdr:nvSpPr>
      <xdr:spPr>
        <a:xfrm>
          <a:off x="8699500" y="1599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170321</xdr:rowOff>
    </xdr:from>
    <xdr:ext cx="534377" cy="259045"/>
    <xdr:sp macro="" textlink="">
      <xdr:nvSpPr>
        <xdr:cNvPr id="485" name="テキスト ボックス 484"/>
        <xdr:cNvSpPr txBox="1"/>
      </xdr:nvSpPr>
      <xdr:spPr>
        <a:xfrm>
          <a:off x="8483111" y="1577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19351</xdr:rowOff>
    </xdr:from>
    <xdr:to>
      <xdr:col>41</xdr:col>
      <xdr:colOff>101600</xdr:colOff>
      <xdr:row>93</xdr:row>
      <xdr:rowOff>120951</xdr:rowOff>
    </xdr:to>
    <xdr:sp macro="" textlink="">
      <xdr:nvSpPr>
        <xdr:cNvPr id="486" name="楕円 485"/>
        <xdr:cNvSpPr/>
      </xdr:nvSpPr>
      <xdr:spPr>
        <a:xfrm>
          <a:off x="7810500" y="159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137478</xdr:rowOff>
    </xdr:from>
    <xdr:ext cx="534377" cy="259045"/>
    <xdr:sp macro="" textlink="">
      <xdr:nvSpPr>
        <xdr:cNvPr id="487" name="テキスト ボックス 486"/>
        <xdr:cNvSpPr txBox="1"/>
      </xdr:nvSpPr>
      <xdr:spPr>
        <a:xfrm>
          <a:off x="7594111" y="1573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60771</xdr:rowOff>
    </xdr:from>
    <xdr:to>
      <xdr:col>36</xdr:col>
      <xdr:colOff>165100</xdr:colOff>
      <xdr:row>93</xdr:row>
      <xdr:rowOff>162371</xdr:rowOff>
    </xdr:to>
    <xdr:sp macro="" textlink="">
      <xdr:nvSpPr>
        <xdr:cNvPr id="488" name="楕円 487"/>
        <xdr:cNvSpPr/>
      </xdr:nvSpPr>
      <xdr:spPr>
        <a:xfrm>
          <a:off x="6921500" y="1600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7448</xdr:rowOff>
    </xdr:from>
    <xdr:ext cx="534377" cy="259045"/>
    <xdr:sp macro="" textlink="">
      <xdr:nvSpPr>
        <xdr:cNvPr id="489" name="テキスト ボックス 488"/>
        <xdr:cNvSpPr txBox="1"/>
      </xdr:nvSpPr>
      <xdr:spPr>
        <a:xfrm>
          <a:off x="6705111" y="1578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88232</xdr:rowOff>
    </xdr:from>
    <xdr:to>
      <xdr:col>85</xdr:col>
      <xdr:colOff>127000</xdr:colOff>
      <xdr:row>37</xdr:row>
      <xdr:rowOff>123012</xdr:rowOff>
    </xdr:to>
    <xdr:cxnSp macro="">
      <xdr:nvCxnSpPr>
        <xdr:cNvPr id="520" name="直線コネクタ 519"/>
        <xdr:cNvCxnSpPr/>
      </xdr:nvCxnSpPr>
      <xdr:spPr>
        <a:xfrm flipV="1">
          <a:off x="15481300" y="6431882"/>
          <a:ext cx="838200" cy="3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107304</xdr:rowOff>
    </xdr:from>
    <xdr:to>
      <xdr:col>81</xdr:col>
      <xdr:colOff>50800</xdr:colOff>
      <xdr:row>37</xdr:row>
      <xdr:rowOff>123012</xdr:rowOff>
    </xdr:to>
    <xdr:cxnSp macro="">
      <xdr:nvCxnSpPr>
        <xdr:cNvPr id="523" name="直線コネクタ 522"/>
        <xdr:cNvCxnSpPr/>
      </xdr:nvCxnSpPr>
      <xdr:spPr>
        <a:xfrm>
          <a:off x="14592300" y="6450954"/>
          <a:ext cx="889000" cy="1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107304</xdr:rowOff>
    </xdr:from>
    <xdr:to>
      <xdr:col>76</xdr:col>
      <xdr:colOff>114300</xdr:colOff>
      <xdr:row>37</xdr:row>
      <xdr:rowOff>139112</xdr:rowOff>
    </xdr:to>
    <xdr:cxnSp macro="">
      <xdr:nvCxnSpPr>
        <xdr:cNvPr id="526" name="直線コネクタ 525"/>
        <xdr:cNvCxnSpPr/>
      </xdr:nvCxnSpPr>
      <xdr:spPr>
        <a:xfrm flipV="1">
          <a:off x="13703300" y="6450954"/>
          <a:ext cx="889000" cy="3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129560</xdr:rowOff>
    </xdr:from>
    <xdr:to>
      <xdr:col>71</xdr:col>
      <xdr:colOff>177800</xdr:colOff>
      <xdr:row>37</xdr:row>
      <xdr:rowOff>139112</xdr:rowOff>
    </xdr:to>
    <xdr:cxnSp macro="">
      <xdr:nvCxnSpPr>
        <xdr:cNvPr id="529" name="直線コネクタ 528"/>
        <xdr:cNvCxnSpPr/>
      </xdr:nvCxnSpPr>
      <xdr:spPr>
        <a:xfrm>
          <a:off x="12814300" y="6473210"/>
          <a:ext cx="889000" cy="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37432</xdr:rowOff>
    </xdr:from>
    <xdr:to>
      <xdr:col>85</xdr:col>
      <xdr:colOff>177800</xdr:colOff>
      <xdr:row>37</xdr:row>
      <xdr:rowOff>139032</xdr:rowOff>
    </xdr:to>
    <xdr:sp macro="" textlink="">
      <xdr:nvSpPr>
        <xdr:cNvPr id="539" name="楕円 538"/>
        <xdr:cNvSpPr/>
      </xdr:nvSpPr>
      <xdr:spPr>
        <a:xfrm>
          <a:off x="16268700" y="638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15859</xdr:rowOff>
    </xdr:from>
    <xdr:ext cx="534377" cy="259045"/>
    <xdr:sp macro="" textlink="">
      <xdr:nvSpPr>
        <xdr:cNvPr id="540" name="消防費該当値テキスト"/>
        <xdr:cNvSpPr txBox="1"/>
      </xdr:nvSpPr>
      <xdr:spPr>
        <a:xfrm>
          <a:off x="16370300" y="635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72212</xdr:rowOff>
    </xdr:from>
    <xdr:to>
      <xdr:col>81</xdr:col>
      <xdr:colOff>101600</xdr:colOff>
      <xdr:row>38</xdr:row>
      <xdr:rowOff>2363</xdr:rowOff>
    </xdr:to>
    <xdr:sp macro="" textlink="">
      <xdr:nvSpPr>
        <xdr:cNvPr id="541" name="楕円 540"/>
        <xdr:cNvSpPr/>
      </xdr:nvSpPr>
      <xdr:spPr>
        <a:xfrm>
          <a:off x="15430500" y="64158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164939</xdr:rowOff>
    </xdr:from>
    <xdr:ext cx="534377" cy="259045"/>
    <xdr:sp macro="" textlink="">
      <xdr:nvSpPr>
        <xdr:cNvPr id="542" name="テキスト ボックス 541"/>
        <xdr:cNvSpPr txBox="1"/>
      </xdr:nvSpPr>
      <xdr:spPr>
        <a:xfrm>
          <a:off x="15214111" y="650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56504</xdr:rowOff>
    </xdr:from>
    <xdr:to>
      <xdr:col>76</xdr:col>
      <xdr:colOff>165100</xdr:colOff>
      <xdr:row>37</xdr:row>
      <xdr:rowOff>158104</xdr:rowOff>
    </xdr:to>
    <xdr:sp macro="" textlink="">
      <xdr:nvSpPr>
        <xdr:cNvPr id="543" name="楕円 542"/>
        <xdr:cNvSpPr/>
      </xdr:nvSpPr>
      <xdr:spPr>
        <a:xfrm>
          <a:off x="14541500" y="640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149231</xdr:rowOff>
    </xdr:from>
    <xdr:ext cx="534377" cy="259045"/>
    <xdr:sp macro="" textlink="">
      <xdr:nvSpPr>
        <xdr:cNvPr id="544" name="テキスト ボックス 543"/>
        <xdr:cNvSpPr txBox="1"/>
      </xdr:nvSpPr>
      <xdr:spPr>
        <a:xfrm>
          <a:off x="14325111" y="649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88312</xdr:rowOff>
    </xdr:from>
    <xdr:to>
      <xdr:col>72</xdr:col>
      <xdr:colOff>38100</xdr:colOff>
      <xdr:row>38</xdr:row>
      <xdr:rowOff>18462</xdr:rowOff>
    </xdr:to>
    <xdr:sp macro="" textlink="">
      <xdr:nvSpPr>
        <xdr:cNvPr id="545" name="楕円 544"/>
        <xdr:cNvSpPr/>
      </xdr:nvSpPr>
      <xdr:spPr>
        <a:xfrm>
          <a:off x="13652500" y="643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9589</xdr:rowOff>
    </xdr:from>
    <xdr:ext cx="534377" cy="259045"/>
    <xdr:sp macro="" textlink="">
      <xdr:nvSpPr>
        <xdr:cNvPr id="546" name="テキスト ボックス 545"/>
        <xdr:cNvSpPr txBox="1"/>
      </xdr:nvSpPr>
      <xdr:spPr>
        <a:xfrm>
          <a:off x="13436111" y="652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78760</xdr:rowOff>
    </xdr:from>
    <xdr:to>
      <xdr:col>67</xdr:col>
      <xdr:colOff>101600</xdr:colOff>
      <xdr:row>38</xdr:row>
      <xdr:rowOff>8910</xdr:rowOff>
    </xdr:to>
    <xdr:sp macro="" textlink="">
      <xdr:nvSpPr>
        <xdr:cNvPr id="547" name="楕円 546"/>
        <xdr:cNvSpPr/>
      </xdr:nvSpPr>
      <xdr:spPr>
        <a:xfrm>
          <a:off x="12763500" y="642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37</xdr:rowOff>
    </xdr:from>
    <xdr:ext cx="534377" cy="259045"/>
    <xdr:sp macro="" textlink="">
      <xdr:nvSpPr>
        <xdr:cNvPr id="548" name="テキスト ボックス 547"/>
        <xdr:cNvSpPr txBox="1"/>
      </xdr:nvSpPr>
      <xdr:spPr>
        <a:xfrm>
          <a:off x="12547111" y="651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46119</xdr:rowOff>
    </xdr:from>
    <xdr:to>
      <xdr:col>85</xdr:col>
      <xdr:colOff>127000</xdr:colOff>
      <xdr:row>56</xdr:row>
      <xdr:rowOff>108328</xdr:rowOff>
    </xdr:to>
    <xdr:cxnSp macro="">
      <xdr:nvCxnSpPr>
        <xdr:cNvPr id="577" name="直線コネクタ 576"/>
        <xdr:cNvCxnSpPr/>
      </xdr:nvCxnSpPr>
      <xdr:spPr>
        <a:xfrm flipV="1">
          <a:off x="15481300" y="9647319"/>
          <a:ext cx="838200" cy="6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108328</xdr:rowOff>
    </xdr:from>
    <xdr:to>
      <xdr:col>81</xdr:col>
      <xdr:colOff>50800</xdr:colOff>
      <xdr:row>56</xdr:row>
      <xdr:rowOff>124399</xdr:rowOff>
    </xdr:to>
    <xdr:cxnSp macro="">
      <xdr:nvCxnSpPr>
        <xdr:cNvPr id="580" name="直線コネクタ 579"/>
        <xdr:cNvCxnSpPr/>
      </xdr:nvCxnSpPr>
      <xdr:spPr>
        <a:xfrm flipV="1">
          <a:off x="14592300" y="9709528"/>
          <a:ext cx="889000" cy="1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101463</xdr:rowOff>
    </xdr:from>
    <xdr:to>
      <xdr:col>76</xdr:col>
      <xdr:colOff>114300</xdr:colOff>
      <xdr:row>56</xdr:row>
      <xdr:rowOff>124399</xdr:rowOff>
    </xdr:to>
    <xdr:cxnSp macro="">
      <xdr:nvCxnSpPr>
        <xdr:cNvPr id="583" name="直線コネクタ 582"/>
        <xdr:cNvCxnSpPr/>
      </xdr:nvCxnSpPr>
      <xdr:spPr>
        <a:xfrm>
          <a:off x="13703300" y="9702663"/>
          <a:ext cx="8890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101463</xdr:rowOff>
    </xdr:from>
    <xdr:to>
      <xdr:col>71</xdr:col>
      <xdr:colOff>177800</xdr:colOff>
      <xdr:row>56</xdr:row>
      <xdr:rowOff>149469</xdr:rowOff>
    </xdr:to>
    <xdr:cxnSp macro="">
      <xdr:nvCxnSpPr>
        <xdr:cNvPr id="586" name="直線コネクタ 585"/>
        <xdr:cNvCxnSpPr/>
      </xdr:nvCxnSpPr>
      <xdr:spPr>
        <a:xfrm flipV="1">
          <a:off x="12814300" y="9702663"/>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166769</xdr:rowOff>
    </xdr:from>
    <xdr:to>
      <xdr:col>85</xdr:col>
      <xdr:colOff>177800</xdr:colOff>
      <xdr:row>56</xdr:row>
      <xdr:rowOff>96919</xdr:rowOff>
    </xdr:to>
    <xdr:sp macro="" textlink="">
      <xdr:nvSpPr>
        <xdr:cNvPr id="596" name="楕円 595"/>
        <xdr:cNvSpPr/>
      </xdr:nvSpPr>
      <xdr:spPr>
        <a:xfrm>
          <a:off x="16268700" y="959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145196</xdr:rowOff>
    </xdr:from>
    <xdr:ext cx="534377" cy="259045"/>
    <xdr:sp macro="" textlink="">
      <xdr:nvSpPr>
        <xdr:cNvPr id="597" name="教育費該当値テキスト"/>
        <xdr:cNvSpPr txBox="1"/>
      </xdr:nvSpPr>
      <xdr:spPr>
        <a:xfrm>
          <a:off x="16370300" y="957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57528</xdr:rowOff>
    </xdr:from>
    <xdr:to>
      <xdr:col>81</xdr:col>
      <xdr:colOff>101600</xdr:colOff>
      <xdr:row>56</xdr:row>
      <xdr:rowOff>159128</xdr:rowOff>
    </xdr:to>
    <xdr:sp macro="" textlink="">
      <xdr:nvSpPr>
        <xdr:cNvPr id="598" name="楕円 597"/>
        <xdr:cNvSpPr/>
      </xdr:nvSpPr>
      <xdr:spPr>
        <a:xfrm>
          <a:off x="15430500" y="965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150255</xdr:rowOff>
    </xdr:from>
    <xdr:ext cx="534377" cy="259045"/>
    <xdr:sp macro="" textlink="">
      <xdr:nvSpPr>
        <xdr:cNvPr id="599" name="テキスト ボックス 598"/>
        <xdr:cNvSpPr txBox="1"/>
      </xdr:nvSpPr>
      <xdr:spPr>
        <a:xfrm>
          <a:off x="15214111" y="975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73599</xdr:rowOff>
    </xdr:from>
    <xdr:to>
      <xdr:col>76</xdr:col>
      <xdr:colOff>165100</xdr:colOff>
      <xdr:row>57</xdr:row>
      <xdr:rowOff>3749</xdr:rowOff>
    </xdr:to>
    <xdr:sp macro="" textlink="">
      <xdr:nvSpPr>
        <xdr:cNvPr id="600" name="楕円 599"/>
        <xdr:cNvSpPr/>
      </xdr:nvSpPr>
      <xdr:spPr>
        <a:xfrm>
          <a:off x="14541500" y="967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166326</xdr:rowOff>
    </xdr:from>
    <xdr:ext cx="534377" cy="259045"/>
    <xdr:sp macro="" textlink="">
      <xdr:nvSpPr>
        <xdr:cNvPr id="601" name="テキスト ボックス 600"/>
        <xdr:cNvSpPr txBox="1"/>
      </xdr:nvSpPr>
      <xdr:spPr>
        <a:xfrm>
          <a:off x="14325111" y="976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50663</xdr:rowOff>
    </xdr:from>
    <xdr:to>
      <xdr:col>72</xdr:col>
      <xdr:colOff>38100</xdr:colOff>
      <xdr:row>56</xdr:row>
      <xdr:rowOff>152263</xdr:rowOff>
    </xdr:to>
    <xdr:sp macro="" textlink="">
      <xdr:nvSpPr>
        <xdr:cNvPr id="602" name="楕円 601"/>
        <xdr:cNvSpPr/>
      </xdr:nvSpPr>
      <xdr:spPr>
        <a:xfrm>
          <a:off x="13652500" y="965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143390</xdr:rowOff>
    </xdr:from>
    <xdr:ext cx="534377" cy="259045"/>
    <xdr:sp macro="" textlink="">
      <xdr:nvSpPr>
        <xdr:cNvPr id="603" name="テキスト ボックス 602"/>
        <xdr:cNvSpPr txBox="1"/>
      </xdr:nvSpPr>
      <xdr:spPr>
        <a:xfrm>
          <a:off x="13436111" y="974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98669</xdr:rowOff>
    </xdr:from>
    <xdr:to>
      <xdr:col>67</xdr:col>
      <xdr:colOff>101600</xdr:colOff>
      <xdr:row>57</xdr:row>
      <xdr:rowOff>28819</xdr:rowOff>
    </xdr:to>
    <xdr:sp macro="" textlink="">
      <xdr:nvSpPr>
        <xdr:cNvPr id="604" name="楕円 603"/>
        <xdr:cNvSpPr/>
      </xdr:nvSpPr>
      <xdr:spPr>
        <a:xfrm>
          <a:off x="12763500" y="969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19946</xdr:rowOff>
    </xdr:from>
    <xdr:ext cx="534377" cy="259045"/>
    <xdr:sp macro="" textlink="">
      <xdr:nvSpPr>
        <xdr:cNvPr id="605" name="テキスト ボックス 604"/>
        <xdr:cNvSpPr txBox="1"/>
      </xdr:nvSpPr>
      <xdr:spPr>
        <a:xfrm>
          <a:off x="12547111" y="979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169672</xdr:rowOff>
    </xdr:from>
    <xdr:to>
      <xdr:col>76</xdr:col>
      <xdr:colOff>114300</xdr:colOff>
      <xdr:row>79</xdr:row>
      <xdr:rowOff>44450</xdr:rowOff>
    </xdr:to>
    <xdr:cxnSp macro="">
      <xdr:nvCxnSpPr>
        <xdr:cNvPr id="640" name="直線コネクタ 639"/>
        <xdr:cNvCxnSpPr/>
      </xdr:nvCxnSpPr>
      <xdr:spPr>
        <a:xfrm>
          <a:off x="13703300" y="13542772"/>
          <a:ext cx="889000" cy="4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24448</xdr:rowOff>
    </xdr:from>
    <xdr:to>
      <xdr:col>71</xdr:col>
      <xdr:colOff>177800</xdr:colOff>
      <xdr:row>78</xdr:row>
      <xdr:rowOff>169672</xdr:rowOff>
    </xdr:to>
    <xdr:cxnSp macro="">
      <xdr:nvCxnSpPr>
        <xdr:cNvPr id="643" name="直線コネクタ 642"/>
        <xdr:cNvCxnSpPr/>
      </xdr:nvCxnSpPr>
      <xdr:spPr>
        <a:xfrm>
          <a:off x="12814300" y="13397548"/>
          <a:ext cx="889000" cy="14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33062</xdr:rowOff>
    </xdr:from>
    <xdr:ext cx="469744" cy="259045"/>
    <xdr:sp macro="" textlink="">
      <xdr:nvSpPr>
        <xdr:cNvPr id="647" name="テキスト ボックス 646"/>
        <xdr:cNvSpPr txBox="1"/>
      </xdr:nvSpPr>
      <xdr:spPr>
        <a:xfrm>
          <a:off x="12579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4"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118872</xdr:rowOff>
    </xdr:from>
    <xdr:to>
      <xdr:col>72</xdr:col>
      <xdr:colOff>38100</xdr:colOff>
      <xdr:row>79</xdr:row>
      <xdr:rowOff>49022</xdr:rowOff>
    </xdr:to>
    <xdr:sp macro="" textlink="">
      <xdr:nvSpPr>
        <xdr:cNvPr id="659" name="楕円 658"/>
        <xdr:cNvSpPr/>
      </xdr:nvSpPr>
      <xdr:spPr>
        <a:xfrm>
          <a:off x="13652500" y="1349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40149</xdr:rowOff>
    </xdr:from>
    <xdr:ext cx="469744" cy="259045"/>
    <xdr:sp macro="" textlink="">
      <xdr:nvSpPr>
        <xdr:cNvPr id="660" name="テキスト ボックス 659"/>
        <xdr:cNvSpPr txBox="1"/>
      </xdr:nvSpPr>
      <xdr:spPr>
        <a:xfrm>
          <a:off x="13468428" y="1358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145098</xdr:rowOff>
    </xdr:from>
    <xdr:to>
      <xdr:col>67</xdr:col>
      <xdr:colOff>101600</xdr:colOff>
      <xdr:row>78</xdr:row>
      <xdr:rowOff>75248</xdr:rowOff>
    </xdr:to>
    <xdr:sp macro="" textlink="">
      <xdr:nvSpPr>
        <xdr:cNvPr id="661" name="楕円 660"/>
        <xdr:cNvSpPr/>
      </xdr:nvSpPr>
      <xdr:spPr>
        <a:xfrm>
          <a:off x="12763500" y="133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91775</xdr:rowOff>
    </xdr:from>
    <xdr:ext cx="534377" cy="259045"/>
    <xdr:sp macro="" textlink="">
      <xdr:nvSpPr>
        <xdr:cNvPr id="662" name="テキスト ボックス 661"/>
        <xdr:cNvSpPr txBox="1"/>
      </xdr:nvSpPr>
      <xdr:spPr>
        <a:xfrm>
          <a:off x="12547111" y="1312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106485</xdr:rowOff>
    </xdr:from>
    <xdr:to>
      <xdr:col>85</xdr:col>
      <xdr:colOff>127000</xdr:colOff>
      <xdr:row>97</xdr:row>
      <xdr:rowOff>108908</xdr:rowOff>
    </xdr:to>
    <xdr:cxnSp macro="">
      <xdr:nvCxnSpPr>
        <xdr:cNvPr id="693" name="直線コネクタ 692"/>
        <xdr:cNvCxnSpPr/>
      </xdr:nvCxnSpPr>
      <xdr:spPr>
        <a:xfrm flipV="1">
          <a:off x="15481300" y="16737135"/>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108908</xdr:rowOff>
    </xdr:from>
    <xdr:to>
      <xdr:col>81</xdr:col>
      <xdr:colOff>50800</xdr:colOff>
      <xdr:row>97</xdr:row>
      <xdr:rowOff>114050</xdr:rowOff>
    </xdr:to>
    <xdr:cxnSp macro="">
      <xdr:nvCxnSpPr>
        <xdr:cNvPr id="696" name="直線コネクタ 695"/>
        <xdr:cNvCxnSpPr/>
      </xdr:nvCxnSpPr>
      <xdr:spPr>
        <a:xfrm flipV="1">
          <a:off x="14592300" y="16739558"/>
          <a:ext cx="8890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114050</xdr:rowOff>
    </xdr:from>
    <xdr:to>
      <xdr:col>76</xdr:col>
      <xdr:colOff>114300</xdr:colOff>
      <xdr:row>97</xdr:row>
      <xdr:rowOff>121785</xdr:rowOff>
    </xdr:to>
    <xdr:cxnSp macro="">
      <xdr:nvCxnSpPr>
        <xdr:cNvPr id="699" name="直線コネクタ 698"/>
        <xdr:cNvCxnSpPr/>
      </xdr:nvCxnSpPr>
      <xdr:spPr>
        <a:xfrm flipV="1">
          <a:off x="13703300" y="16744700"/>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113182</xdr:rowOff>
    </xdr:from>
    <xdr:to>
      <xdr:col>71</xdr:col>
      <xdr:colOff>177800</xdr:colOff>
      <xdr:row>97</xdr:row>
      <xdr:rowOff>121785</xdr:rowOff>
    </xdr:to>
    <xdr:cxnSp macro="">
      <xdr:nvCxnSpPr>
        <xdr:cNvPr id="702" name="直線コネクタ 701"/>
        <xdr:cNvCxnSpPr/>
      </xdr:nvCxnSpPr>
      <xdr:spPr>
        <a:xfrm>
          <a:off x="12814300" y="16743832"/>
          <a:ext cx="889000" cy="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55685</xdr:rowOff>
    </xdr:from>
    <xdr:to>
      <xdr:col>85</xdr:col>
      <xdr:colOff>177800</xdr:colOff>
      <xdr:row>97</xdr:row>
      <xdr:rowOff>157285</xdr:rowOff>
    </xdr:to>
    <xdr:sp macro="" textlink="">
      <xdr:nvSpPr>
        <xdr:cNvPr id="712" name="楕円 711"/>
        <xdr:cNvSpPr/>
      </xdr:nvSpPr>
      <xdr:spPr>
        <a:xfrm>
          <a:off x="16268700" y="1668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78562</xdr:rowOff>
    </xdr:from>
    <xdr:ext cx="599010" cy="259045"/>
    <xdr:sp macro="" textlink="">
      <xdr:nvSpPr>
        <xdr:cNvPr id="713" name="公債費該当値テキスト"/>
        <xdr:cNvSpPr txBox="1"/>
      </xdr:nvSpPr>
      <xdr:spPr>
        <a:xfrm>
          <a:off x="16370300" y="1653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58108</xdr:rowOff>
    </xdr:from>
    <xdr:to>
      <xdr:col>81</xdr:col>
      <xdr:colOff>101600</xdr:colOff>
      <xdr:row>97</xdr:row>
      <xdr:rowOff>159708</xdr:rowOff>
    </xdr:to>
    <xdr:sp macro="" textlink="">
      <xdr:nvSpPr>
        <xdr:cNvPr id="714" name="楕円 713"/>
        <xdr:cNvSpPr/>
      </xdr:nvSpPr>
      <xdr:spPr>
        <a:xfrm>
          <a:off x="15430500" y="1668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4785</xdr:rowOff>
    </xdr:from>
    <xdr:ext cx="599010" cy="259045"/>
    <xdr:sp macro="" textlink="">
      <xdr:nvSpPr>
        <xdr:cNvPr id="715" name="テキスト ボックス 714"/>
        <xdr:cNvSpPr txBox="1"/>
      </xdr:nvSpPr>
      <xdr:spPr>
        <a:xfrm>
          <a:off x="15181795" y="1646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63250</xdr:rowOff>
    </xdr:from>
    <xdr:to>
      <xdr:col>76</xdr:col>
      <xdr:colOff>165100</xdr:colOff>
      <xdr:row>97</xdr:row>
      <xdr:rowOff>164850</xdr:rowOff>
    </xdr:to>
    <xdr:sp macro="" textlink="">
      <xdr:nvSpPr>
        <xdr:cNvPr id="716" name="楕円 715"/>
        <xdr:cNvSpPr/>
      </xdr:nvSpPr>
      <xdr:spPr>
        <a:xfrm>
          <a:off x="14541500" y="16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9927</xdr:rowOff>
    </xdr:from>
    <xdr:ext cx="599010" cy="259045"/>
    <xdr:sp macro="" textlink="">
      <xdr:nvSpPr>
        <xdr:cNvPr id="717" name="テキスト ボックス 716"/>
        <xdr:cNvSpPr txBox="1"/>
      </xdr:nvSpPr>
      <xdr:spPr>
        <a:xfrm>
          <a:off x="14292795" y="1646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70985</xdr:rowOff>
    </xdr:from>
    <xdr:to>
      <xdr:col>72</xdr:col>
      <xdr:colOff>38100</xdr:colOff>
      <xdr:row>98</xdr:row>
      <xdr:rowOff>1135</xdr:rowOff>
    </xdr:to>
    <xdr:sp macro="" textlink="">
      <xdr:nvSpPr>
        <xdr:cNvPr id="718" name="楕円 717"/>
        <xdr:cNvSpPr/>
      </xdr:nvSpPr>
      <xdr:spPr>
        <a:xfrm>
          <a:off x="13652500" y="1670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17662</xdr:rowOff>
    </xdr:from>
    <xdr:ext cx="534377" cy="259045"/>
    <xdr:sp macro="" textlink="">
      <xdr:nvSpPr>
        <xdr:cNvPr id="719" name="テキスト ボックス 718"/>
        <xdr:cNvSpPr txBox="1"/>
      </xdr:nvSpPr>
      <xdr:spPr>
        <a:xfrm>
          <a:off x="13436111" y="1647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62382</xdr:rowOff>
    </xdr:from>
    <xdr:to>
      <xdr:col>67</xdr:col>
      <xdr:colOff>101600</xdr:colOff>
      <xdr:row>97</xdr:row>
      <xdr:rowOff>163982</xdr:rowOff>
    </xdr:to>
    <xdr:sp macro="" textlink="">
      <xdr:nvSpPr>
        <xdr:cNvPr id="720" name="楕円 719"/>
        <xdr:cNvSpPr/>
      </xdr:nvSpPr>
      <xdr:spPr>
        <a:xfrm>
          <a:off x="12763500" y="1669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9059</xdr:rowOff>
    </xdr:from>
    <xdr:ext cx="599010" cy="259045"/>
    <xdr:sp macro="" textlink="">
      <xdr:nvSpPr>
        <xdr:cNvPr id="721" name="テキスト ボックス 720"/>
        <xdr:cNvSpPr txBox="1"/>
      </xdr:nvSpPr>
      <xdr:spPr>
        <a:xfrm>
          <a:off x="12514795" y="16468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150940</xdr:rowOff>
    </xdr:from>
    <xdr:to>
      <xdr:col>116</xdr:col>
      <xdr:colOff>63500</xdr:colOff>
      <xdr:row>38</xdr:row>
      <xdr:rowOff>158559</xdr:rowOff>
    </xdr:to>
    <xdr:cxnSp macro="">
      <xdr:nvCxnSpPr>
        <xdr:cNvPr id="750" name="直線コネクタ 749"/>
        <xdr:cNvCxnSpPr/>
      </xdr:nvCxnSpPr>
      <xdr:spPr>
        <a:xfrm flipV="1">
          <a:off x="21323300" y="666604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117809</xdr:rowOff>
    </xdr:from>
    <xdr:ext cx="378565" cy="259045"/>
    <xdr:sp macro="" textlink="">
      <xdr:nvSpPr>
        <xdr:cNvPr id="751" name="諸支出金平均値テキスト"/>
        <xdr:cNvSpPr txBox="1"/>
      </xdr:nvSpPr>
      <xdr:spPr>
        <a:xfrm>
          <a:off x="22212300" y="6632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103505</xdr:rowOff>
    </xdr:from>
    <xdr:to>
      <xdr:col>111</xdr:col>
      <xdr:colOff>177800</xdr:colOff>
      <xdr:row>38</xdr:row>
      <xdr:rowOff>158559</xdr:rowOff>
    </xdr:to>
    <xdr:cxnSp macro="">
      <xdr:nvCxnSpPr>
        <xdr:cNvPr id="753" name="直線コネクタ 752"/>
        <xdr:cNvCxnSpPr/>
      </xdr:nvCxnSpPr>
      <xdr:spPr>
        <a:xfrm>
          <a:off x="20434300" y="6618605"/>
          <a:ext cx="889000" cy="5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63517</xdr:rowOff>
    </xdr:from>
    <xdr:ext cx="378565" cy="259045"/>
    <xdr:sp macro="" textlink="">
      <xdr:nvSpPr>
        <xdr:cNvPr id="755" name="テキスト ボックス 754"/>
        <xdr:cNvSpPr txBox="1"/>
      </xdr:nvSpPr>
      <xdr:spPr>
        <a:xfrm>
          <a:off x="21134017" y="6750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49022</xdr:rowOff>
    </xdr:from>
    <xdr:to>
      <xdr:col>107</xdr:col>
      <xdr:colOff>50800</xdr:colOff>
      <xdr:row>38</xdr:row>
      <xdr:rowOff>103505</xdr:rowOff>
    </xdr:to>
    <xdr:cxnSp macro="">
      <xdr:nvCxnSpPr>
        <xdr:cNvPr id="756" name="直線コネクタ 755"/>
        <xdr:cNvCxnSpPr/>
      </xdr:nvCxnSpPr>
      <xdr:spPr>
        <a:xfrm>
          <a:off x="19545300" y="5535422"/>
          <a:ext cx="889000" cy="108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55707</xdr:rowOff>
    </xdr:from>
    <xdr:ext cx="378565" cy="259045"/>
    <xdr:sp macro="" textlink="">
      <xdr:nvSpPr>
        <xdr:cNvPr id="758" name="テキスト ボックス 757"/>
        <xdr:cNvSpPr txBox="1"/>
      </xdr:nvSpPr>
      <xdr:spPr>
        <a:xfrm>
          <a:off x="20245017" y="67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49022</xdr:rowOff>
    </xdr:from>
    <xdr:to>
      <xdr:col>102</xdr:col>
      <xdr:colOff>114300</xdr:colOff>
      <xdr:row>38</xdr:row>
      <xdr:rowOff>9398</xdr:rowOff>
    </xdr:to>
    <xdr:cxnSp macro="">
      <xdr:nvCxnSpPr>
        <xdr:cNvPr id="759" name="直線コネクタ 758"/>
        <xdr:cNvCxnSpPr/>
      </xdr:nvCxnSpPr>
      <xdr:spPr>
        <a:xfrm flipV="1">
          <a:off x="18656300" y="5535422"/>
          <a:ext cx="889000" cy="98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10368</xdr:rowOff>
    </xdr:from>
    <xdr:ext cx="378565" cy="259045"/>
    <xdr:sp macro="" textlink="">
      <xdr:nvSpPr>
        <xdr:cNvPr id="761" name="テキスト ボックス 760"/>
        <xdr:cNvSpPr txBox="1"/>
      </xdr:nvSpPr>
      <xdr:spPr>
        <a:xfrm>
          <a:off x="19356017" y="6696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62374</xdr:rowOff>
    </xdr:from>
    <xdr:ext cx="378565" cy="259045"/>
    <xdr:sp macro="" textlink="">
      <xdr:nvSpPr>
        <xdr:cNvPr id="763" name="テキスト ボックス 762"/>
        <xdr:cNvSpPr txBox="1"/>
      </xdr:nvSpPr>
      <xdr:spPr>
        <a:xfrm>
          <a:off x="18467017" y="6748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100140</xdr:rowOff>
    </xdr:from>
    <xdr:to>
      <xdr:col>116</xdr:col>
      <xdr:colOff>114300</xdr:colOff>
      <xdr:row>39</xdr:row>
      <xdr:rowOff>30290</xdr:rowOff>
    </xdr:to>
    <xdr:sp macro="" textlink="">
      <xdr:nvSpPr>
        <xdr:cNvPr id="769" name="楕円 768"/>
        <xdr:cNvSpPr/>
      </xdr:nvSpPr>
      <xdr:spPr>
        <a:xfrm>
          <a:off x="22110700" y="661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59517</xdr:rowOff>
    </xdr:from>
    <xdr:ext cx="378565" cy="259045"/>
    <xdr:sp macro="" textlink="">
      <xdr:nvSpPr>
        <xdr:cNvPr id="770" name="諸支出金該当値テキスト"/>
        <xdr:cNvSpPr txBox="1"/>
      </xdr:nvSpPr>
      <xdr:spPr>
        <a:xfrm>
          <a:off x="22212300" y="6403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107759</xdr:rowOff>
    </xdr:from>
    <xdr:to>
      <xdr:col>112</xdr:col>
      <xdr:colOff>38100</xdr:colOff>
      <xdr:row>39</xdr:row>
      <xdr:rowOff>37909</xdr:rowOff>
    </xdr:to>
    <xdr:sp macro="" textlink="">
      <xdr:nvSpPr>
        <xdr:cNvPr id="771" name="楕円 770"/>
        <xdr:cNvSpPr/>
      </xdr:nvSpPr>
      <xdr:spPr>
        <a:xfrm>
          <a:off x="21272500" y="662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54436</xdr:rowOff>
    </xdr:from>
    <xdr:ext cx="378565" cy="259045"/>
    <xdr:sp macro="" textlink="">
      <xdr:nvSpPr>
        <xdr:cNvPr id="772" name="テキスト ボックス 771"/>
        <xdr:cNvSpPr txBox="1"/>
      </xdr:nvSpPr>
      <xdr:spPr>
        <a:xfrm>
          <a:off x="21134017" y="6398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52705</xdr:rowOff>
    </xdr:from>
    <xdr:to>
      <xdr:col>107</xdr:col>
      <xdr:colOff>101600</xdr:colOff>
      <xdr:row>38</xdr:row>
      <xdr:rowOff>154305</xdr:rowOff>
    </xdr:to>
    <xdr:sp macro="" textlink="">
      <xdr:nvSpPr>
        <xdr:cNvPr id="773" name="楕円 772"/>
        <xdr:cNvSpPr/>
      </xdr:nvSpPr>
      <xdr:spPr>
        <a:xfrm>
          <a:off x="20383500" y="656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170832</xdr:rowOff>
    </xdr:from>
    <xdr:ext cx="378565" cy="259045"/>
    <xdr:sp macro="" textlink="">
      <xdr:nvSpPr>
        <xdr:cNvPr id="774" name="テキスト ボックス 773"/>
        <xdr:cNvSpPr txBox="1"/>
      </xdr:nvSpPr>
      <xdr:spPr>
        <a:xfrm>
          <a:off x="20245017" y="6343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169672</xdr:rowOff>
    </xdr:from>
    <xdr:to>
      <xdr:col>102</xdr:col>
      <xdr:colOff>165100</xdr:colOff>
      <xdr:row>32</xdr:row>
      <xdr:rowOff>99822</xdr:rowOff>
    </xdr:to>
    <xdr:sp macro="" textlink="">
      <xdr:nvSpPr>
        <xdr:cNvPr id="775" name="楕円 774"/>
        <xdr:cNvSpPr/>
      </xdr:nvSpPr>
      <xdr:spPr>
        <a:xfrm>
          <a:off x="19494500" y="548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116349</xdr:rowOff>
    </xdr:from>
    <xdr:ext cx="469744" cy="259045"/>
    <xdr:sp macro="" textlink="">
      <xdr:nvSpPr>
        <xdr:cNvPr id="776" name="テキスト ボックス 775"/>
        <xdr:cNvSpPr txBox="1"/>
      </xdr:nvSpPr>
      <xdr:spPr>
        <a:xfrm>
          <a:off x="19310428" y="525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130048</xdr:rowOff>
    </xdr:from>
    <xdr:to>
      <xdr:col>98</xdr:col>
      <xdr:colOff>38100</xdr:colOff>
      <xdr:row>38</xdr:row>
      <xdr:rowOff>60198</xdr:rowOff>
    </xdr:to>
    <xdr:sp macro="" textlink="">
      <xdr:nvSpPr>
        <xdr:cNvPr id="777" name="楕円 776"/>
        <xdr:cNvSpPr/>
      </xdr:nvSpPr>
      <xdr:spPr>
        <a:xfrm>
          <a:off x="18605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76725</xdr:rowOff>
    </xdr:from>
    <xdr:ext cx="469744" cy="259045"/>
    <xdr:sp macro="" textlink="">
      <xdr:nvSpPr>
        <xdr:cNvPr id="778" name="テキスト ボックス 777"/>
        <xdr:cNvSpPr txBox="1"/>
      </xdr:nvSpPr>
      <xdr:spPr>
        <a:xfrm>
          <a:off x="18421428" y="624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農林水産業</a:t>
          </a:r>
          <a:r>
            <a:rPr kumimoji="1" lang="ja-JP" altLang="ja-JP" sz="1100">
              <a:solidFill>
                <a:schemeClr val="dk1"/>
              </a:solidFill>
              <a:effectLst/>
              <a:latin typeface="+mn-lt"/>
              <a:ea typeface="+mn-ea"/>
              <a:cs typeface="+mn-cs"/>
            </a:rPr>
            <a:t>費については、</a:t>
          </a:r>
          <a:r>
            <a:rPr kumimoji="1" lang="ja-JP" altLang="en-US" sz="1100">
              <a:solidFill>
                <a:schemeClr val="dk1"/>
              </a:solidFill>
              <a:effectLst/>
              <a:latin typeface="+mn-lt"/>
              <a:ea typeface="+mn-ea"/>
              <a:cs typeface="+mn-cs"/>
            </a:rPr>
            <a:t>麦類乾燥施設</a:t>
          </a:r>
          <a:r>
            <a:rPr kumimoji="1" lang="ja-JP" altLang="ja-JP" sz="1100">
              <a:solidFill>
                <a:schemeClr val="dk1"/>
              </a:solidFill>
              <a:effectLst/>
              <a:latin typeface="+mn-lt"/>
              <a:ea typeface="+mn-ea"/>
              <a:cs typeface="+mn-cs"/>
            </a:rPr>
            <a:t>の整備を補助したことから、類似団体平均を上回っています。</a:t>
          </a:r>
          <a:endParaRPr lang="ja-JP" altLang="ja-JP" sz="1400">
            <a:effectLst/>
          </a:endParaRPr>
        </a:p>
        <a:p>
          <a:r>
            <a:rPr kumimoji="1" lang="ja-JP" altLang="ja-JP" sz="1100">
              <a:solidFill>
                <a:schemeClr val="dk1"/>
              </a:solidFill>
              <a:effectLst/>
              <a:latin typeface="+mn-lt"/>
              <a:ea typeface="+mn-ea"/>
              <a:cs typeface="+mn-cs"/>
            </a:rPr>
            <a:t>　土木費については、除雪経費が嵩むことに加え、郊外地区道路整備及び市街地道路の長寿命化に多額の経費がかかっていることから、類似団体平均を大きく上回りました。</a:t>
          </a:r>
          <a:endParaRPr lang="ja-JP" altLang="ja-JP" sz="1400">
            <a:effectLst/>
          </a:endParaRPr>
        </a:p>
        <a:p>
          <a:r>
            <a:rPr kumimoji="1" lang="ja-JP" altLang="ja-JP" sz="1100">
              <a:solidFill>
                <a:schemeClr val="dk1"/>
              </a:solidFill>
              <a:effectLst/>
              <a:latin typeface="+mn-lt"/>
              <a:ea typeface="+mn-ea"/>
              <a:cs typeface="+mn-cs"/>
            </a:rPr>
            <a:t>　商工費については、ふるさと寄附関連事業により類似団体平均を大きく上回っています。</a:t>
          </a:r>
          <a:endParaRPr lang="ja-JP" altLang="ja-JP" sz="1400">
            <a:effectLst/>
          </a:endParaRPr>
        </a:p>
        <a:p>
          <a:r>
            <a:rPr kumimoji="1" lang="ja-JP" altLang="ja-JP" sz="1100">
              <a:solidFill>
                <a:schemeClr val="dk1"/>
              </a:solidFill>
              <a:effectLst/>
              <a:latin typeface="+mn-lt"/>
              <a:ea typeface="+mn-ea"/>
              <a:cs typeface="+mn-cs"/>
            </a:rPr>
            <a:t>　諸支出金については、平成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年度には市有地の造成を行ったため、類似団体の平均を大きく上回りました。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北海道網走市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行政改革の推進により、財政調整基金への積み立てを行ってきましたが、令和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年度は例年にない</a:t>
          </a:r>
          <a:r>
            <a:rPr kumimoji="1" lang="ja-JP" altLang="en-US" sz="1100">
              <a:solidFill>
                <a:schemeClr val="dk1"/>
              </a:solidFill>
              <a:effectLst/>
              <a:latin typeface="+mn-lt"/>
              <a:ea typeface="+mn-ea"/>
              <a:cs typeface="+mn-cs"/>
            </a:rPr>
            <a:t>新型コロナウイルス感染症対策などにかかる</a:t>
          </a:r>
          <a:r>
            <a:rPr kumimoji="1" lang="ja-JP" altLang="ja-JP" sz="1100">
              <a:solidFill>
                <a:schemeClr val="dk1"/>
              </a:solidFill>
              <a:effectLst/>
              <a:latin typeface="+mn-lt"/>
              <a:ea typeface="+mn-ea"/>
              <a:cs typeface="+mn-cs"/>
            </a:rPr>
            <a:t>多額の財政需要が発生しており、基金</a:t>
          </a:r>
          <a:r>
            <a:rPr kumimoji="1" lang="ja-JP" altLang="en-US" sz="1100">
              <a:solidFill>
                <a:schemeClr val="dk1"/>
              </a:solidFill>
              <a:effectLst/>
              <a:latin typeface="+mn-lt"/>
              <a:ea typeface="+mn-ea"/>
              <a:cs typeface="+mn-cs"/>
            </a:rPr>
            <a:t>を取り崩しました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基金に頼らない財政運営を図ります。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北海道網走市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能取漁港整備特別会計で赤字額が発生している要因は能取漁港に整備した工業団地の土地売却が計画的に進まなかったことによります。</a:t>
          </a:r>
          <a:endParaRPr lang="ja-JP" altLang="ja-JP" sz="1400">
            <a:effectLst/>
          </a:endParaRPr>
        </a:p>
        <a:p>
          <a:r>
            <a:rPr kumimoji="1" lang="ja-JP" altLang="ja-JP" sz="1100">
              <a:solidFill>
                <a:schemeClr val="dk1"/>
              </a:solidFill>
              <a:effectLst/>
              <a:latin typeface="+mn-lt"/>
              <a:ea typeface="+mn-ea"/>
              <a:cs typeface="+mn-cs"/>
            </a:rPr>
            <a:t>　他の会計は黒字決算が続いており、能取漁港整備特別会計の赤字額を上回っているため、網走市の全会計で見た場合は赤字額は発生していません。</a:t>
          </a:r>
          <a:endParaRPr lang="ja-JP" altLang="ja-JP" sz="1400">
            <a:effectLst/>
          </a:endParaRPr>
        </a:p>
        <a:p>
          <a:r>
            <a:rPr kumimoji="1" lang="ja-JP" altLang="ja-JP" sz="1100">
              <a:solidFill>
                <a:schemeClr val="dk1"/>
              </a:solidFill>
              <a:effectLst/>
              <a:latin typeface="+mn-lt"/>
              <a:ea typeface="+mn-ea"/>
              <a:cs typeface="+mn-cs"/>
            </a:rPr>
            <a:t>　今後も能取漁港の工業団地の土地売却を進めます。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北海道網走市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過去に学校、社会教育施設等の建設を集中して実施したことにより、元利償還金等が多額となっています。今後も新規市債発行を抑制し、公債費の圧縮に努めます。</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平成２６年度に住民参加型市場公募債を発行しましたが、借換を行ったため、現在、満期一括償還の地方債はありません。</a:t>
          </a:r>
          <a:endParaRPr lang="ja-JP" altLang="ja-JP" sz="1000">
            <a:effectLst/>
          </a:endParaRPr>
        </a:p>
        <a:p>
          <a:r>
            <a:rPr kumimoji="1" lang="ja-JP" altLang="ja-JP" sz="1100">
              <a:solidFill>
                <a:schemeClr val="dk1"/>
              </a:solidFill>
              <a:effectLst/>
              <a:latin typeface="+mn-lt"/>
              <a:ea typeface="+mn-ea"/>
              <a:cs typeface="+mn-cs"/>
            </a:rPr>
            <a:t>　新規市債発行を抑制し、公債費の圧縮に努めます。</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北海道網走市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過去に建設事業を積極的に実施したことにより、一般会計等にかかる地方債の残高は多額となっていますが、行政改革推進計画により新規市債の発行額を抑制しているため、将来負担比率（分子）は減少傾向にあります。</a:t>
          </a:r>
          <a:endParaRPr lang="ja-JP" altLang="ja-JP" sz="1400">
            <a:effectLst/>
          </a:endParaRPr>
        </a:p>
        <a:p>
          <a:r>
            <a:rPr kumimoji="1" lang="ja-JP" altLang="ja-JP" sz="1100">
              <a:solidFill>
                <a:schemeClr val="dk1"/>
              </a:solidFill>
              <a:effectLst/>
              <a:latin typeface="+mn-lt"/>
              <a:ea typeface="+mn-ea"/>
              <a:cs typeface="+mn-cs"/>
            </a:rPr>
            <a:t>　今後も新規市債発行額を抑制し、公債費の圧縮に努めます。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北海道網走市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令和２</a:t>
          </a:r>
          <a:r>
            <a:rPr kumimoji="1" lang="ja-JP" altLang="ja-JP" sz="1100">
              <a:solidFill>
                <a:schemeClr val="dk1"/>
              </a:solidFill>
              <a:effectLst/>
              <a:latin typeface="+mn-lt"/>
              <a:ea typeface="+mn-ea"/>
              <a:cs typeface="+mn-cs"/>
            </a:rPr>
            <a:t>年度においては、職員の見込みを上回る退職金など、例年にない多額の財政需要が生じたことから基金を取り崩しました。</a:t>
          </a:r>
          <a:endParaRPr lang="ja-JP" altLang="ja-JP" sz="1400">
            <a:effectLst/>
          </a:endParaRPr>
        </a:p>
        <a:p>
          <a:r>
            <a:rPr kumimoji="1" lang="ja-JP" altLang="ja-JP" sz="1100">
              <a:solidFill>
                <a:schemeClr val="dk1"/>
              </a:solidFill>
              <a:effectLst/>
              <a:latin typeface="+mn-lt"/>
              <a:ea typeface="+mn-ea"/>
              <a:cs typeface="+mn-cs"/>
            </a:rPr>
            <a:t>　特定目的基金については、ふるさと寄附基金の増により増となりました。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引き続き、基金に頼らない財政運営を図ります。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ふるさと寄附基金：こども医療助成費、学習支援員配置事業など</a:t>
          </a:r>
          <a:endParaRPr lang="ja-JP" altLang="ja-JP" sz="1400">
            <a:effectLst/>
          </a:endParaRPr>
        </a:p>
        <a:p>
          <a:r>
            <a:rPr kumimoji="1" lang="en-US"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教育振興基金：吹奏楽楽器整備事業、大学給付型奨学費など</a:t>
          </a:r>
          <a:endParaRPr lang="ja-JP" altLang="ja-JP" sz="1400">
            <a:effectLst/>
          </a:endParaRPr>
        </a:p>
        <a:p>
          <a:r>
            <a:rPr kumimoji="1" lang="ja-JP" altLang="ja-JP" sz="1100">
              <a:solidFill>
                <a:schemeClr val="dk1"/>
              </a:solidFill>
              <a:effectLst/>
              <a:latin typeface="+mn-lt"/>
              <a:ea typeface="+mn-ea"/>
              <a:cs typeface="+mn-cs"/>
            </a:rPr>
            <a:t>　保健福祉基金：養護老人ホーム建設費償還補助金、手話通訳者派遣事業</a:t>
          </a:r>
          <a:endParaRPr lang="ja-JP" altLang="ja-JP" sz="1400">
            <a:effectLst/>
          </a:endParaRPr>
        </a:p>
        <a:p>
          <a:r>
            <a:rPr kumimoji="1" lang="ja-JP" altLang="ja-JP" sz="1100">
              <a:solidFill>
                <a:schemeClr val="dk1"/>
              </a:solidFill>
              <a:effectLst/>
              <a:latin typeface="+mn-lt"/>
              <a:ea typeface="+mn-ea"/>
              <a:cs typeface="+mn-cs"/>
            </a:rPr>
            <a:t>　産業振興基金：市有林整備事業</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ふるさと寄附基金について、前年度と比較して寄附金の増となったことから、残高が増となった。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特定分野に対応する寄附金について、積立を行い、寄附者の意向に沿って適正に使用していく。</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令和２年度は</a:t>
          </a:r>
          <a:r>
            <a:rPr kumimoji="1" lang="ja-JP" altLang="ja-JP" sz="1100">
              <a:solidFill>
                <a:schemeClr val="dk1"/>
              </a:solidFill>
              <a:effectLst/>
              <a:latin typeface="+mn-lt"/>
              <a:ea typeface="+mn-ea"/>
              <a:cs typeface="+mn-cs"/>
            </a:rPr>
            <a:t>財政需要が生じたことから基金を取り崩しました。</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引き続き、基金に頼らない財政運営を図ります。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令和２</a:t>
          </a:r>
          <a:r>
            <a:rPr kumimoji="1" lang="ja-JP" altLang="ja-JP" sz="1100">
              <a:solidFill>
                <a:schemeClr val="dk1"/>
              </a:solidFill>
              <a:effectLst/>
              <a:latin typeface="+mn-lt"/>
              <a:ea typeface="+mn-ea"/>
              <a:cs typeface="+mn-cs"/>
            </a:rPr>
            <a:t>年度については、</a:t>
          </a:r>
          <a:r>
            <a:rPr kumimoji="1" lang="ja-JP" altLang="en-US" sz="1100">
              <a:solidFill>
                <a:schemeClr val="dk1"/>
              </a:solidFill>
              <a:effectLst/>
              <a:latin typeface="+mn-lt"/>
              <a:ea typeface="+mn-ea"/>
              <a:cs typeface="+mn-cs"/>
            </a:rPr>
            <a:t>償還額を一般財源等で賄えたため</a:t>
          </a:r>
          <a:r>
            <a:rPr kumimoji="1" lang="ja-JP" altLang="ja-JP" sz="1100">
              <a:solidFill>
                <a:schemeClr val="dk1"/>
              </a:solidFill>
              <a:effectLst/>
              <a:latin typeface="+mn-lt"/>
              <a:ea typeface="+mn-ea"/>
              <a:cs typeface="+mn-cs"/>
            </a:rPr>
            <a:t>減債基金の取り崩しを行</a:t>
          </a:r>
          <a:r>
            <a:rPr kumimoji="1" lang="ja-JP" altLang="en-US" sz="1100">
              <a:solidFill>
                <a:schemeClr val="dk1"/>
              </a:solidFill>
              <a:effectLst/>
              <a:latin typeface="+mn-lt"/>
              <a:ea typeface="+mn-ea"/>
              <a:cs typeface="+mn-cs"/>
            </a:rPr>
            <a:t>いませんでした</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基金に頼らない財政運営を図ります。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北海道網走市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34,640
34,308
471.00
31,921,568
31,689,785
112,215
11,908,408
32,028,111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17.4
112.5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建設から年数が経過している庁舎、市民会館、児童館、福祉施設で比率が高くなっているものの、整備を続けている道路、港湾などでは比率が低くなっています。そのほか、一般廃棄物処理施設、市民プール等の近年整備された施設があることなどから類似団体平均を下回りました。</a:t>
          </a:r>
          <a:endParaRPr lang="ja-JP" altLang="ja-JP">
            <a:effectLst/>
          </a:endParaRPr>
        </a:p>
        <a:p>
          <a:r>
            <a:rPr kumimoji="1" lang="ja-JP" altLang="ja-JP" sz="1100">
              <a:solidFill>
                <a:schemeClr val="dk1"/>
              </a:solidFill>
              <a:effectLst/>
              <a:latin typeface="+mn-lt"/>
              <a:ea typeface="+mn-ea"/>
              <a:cs typeface="+mn-cs"/>
            </a:rPr>
            <a:t>　公共施設等総合管理計画に基づき、適正な管理に努めます。</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167767</xdr:rowOff>
    </xdr:from>
    <xdr:to>
      <xdr:col>23</xdr:col>
      <xdr:colOff>136525</xdr:colOff>
      <xdr:row>29</xdr:row>
      <xdr:rowOff>97917</xdr:rowOff>
    </xdr:to>
    <xdr:sp macro="" textlink="">
      <xdr:nvSpPr>
        <xdr:cNvPr id="79" name="楕円 78"/>
        <xdr:cNvSpPr/>
      </xdr:nvSpPr>
      <xdr:spPr>
        <a:xfrm>
          <a:off x="4711700" y="57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19194</xdr:rowOff>
    </xdr:from>
    <xdr:ext cx="405111" cy="259045"/>
    <xdr:sp macro="" textlink="">
      <xdr:nvSpPr>
        <xdr:cNvPr id="80" name="有形固定資産減価償却率該当値テキスト"/>
        <xdr:cNvSpPr txBox="1"/>
      </xdr:nvSpPr>
      <xdr:spPr>
        <a:xfrm>
          <a:off x="4813300" y="5591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137541</xdr:rowOff>
    </xdr:from>
    <xdr:to>
      <xdr:col>19</xdr:col>
      <xdr:colOff>187325</xdr:colOff>
      <xdr:row>29</xdr:row>
      <xdr:rowOff>67691</xdr:rowOff>
    </xdr:to>
    <xdr:sp macro="" textlink="">
      <xdr:nvSpPr>
        <xdr:cNvPr id="81" name="楕円 80"/>
        <xdr:cNvSpPr/>
      </xdr:nvSpPr>
      <xdr:spPr>
        <a:xfrm>
          <a:off x="4000500" y="57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16891</xdr:rowOff>
    </xdr:from>
    <xdr:to>
      <xdr:col>23</xdr:col>
      <xdr:colOff>85725</xdr:colOff>
      <xdr:row>29</xdr:row>
      <xdr:rowOff>47117</xdr:rowOff>
    </xdr:to>
    <xdr:cxnSp macro="">
      <xdr:nvCxnSpPr>
        <xdr:cNvPr id="82" name="直線コネクタ 81"/>
        <xdr:cNvCxnSpPr/>
      </xdr:nvCxnSpPr>
      <xdr:spPr>
        <a:xfrm>
          <a:off x="4051300" y="5760466"/>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96520</xdr:rowOff>
    </xdr:from>
    <xdr:to>
      <xdr:col>15</xdr:col>
      <xdr:colOff>187325</xdr:colOff>
      <xdr:row>29</xdr:row>
      <xdr:rowOff>26670</xdr:rowOff>
    </xdr:to>
    <xdr:sp macro="" textlink="">
      <xdr:nvSpPr>
        <xdr:cNvPr id="83" name="楕円 82"/>
        <xdr:cNvSpPr/>
      </xdr:nvSpPr>
      <xdr:spPr>
        <a:xfrm>
          <a:off x="32385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147320</xdr:rowOff>
    </xdr:from>
    <xdr:to>
      <xdr:col>19</xdr:col>
      <xdr:colOff>136525</xdr:colOff>
      <xdr:row>29</xdr:row>
      <xdr:rowOff>16891</xdr:rowOff>
    </xdr:to>
    <xdr:cxnSp macro="">
      <xdr:nvCxnSpPr>
        <xdr:cNvPr id="84" name="直線コネクタ 83"/>
        <xdr:cNvCxnSpPr/>
      </xdr:nvCxnSpPr>
      <xdr:spPr>
        <a:xfrm>
          <a:off x="3289300" y="5719445"/>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70612</xdr:rowOff>
    </xdr:from>
    <xdr:to>
      <xdr:col>11</xdr:col>
      <xdr:colOff>187325</xdr:colOff>
      <xdr:row>29</xdr:row>
      <xdr:rowOff>762</xdr:rowOff>
    </xdr:to>
    <xdr:sp macro="" textlink="">
      <xdr:nvSpPr>
        <xdr:cNvPr id="85" name="楕円 84"/>
        <xdr:cNvSpPr/>
      </xdr:nvSpPr>
      <xdr:spPr>
        <a:xfrm>
          <a:off x="2476500" y="564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121412</xdr:rowOff>
    </xdr:from>
    <xdr:to>
      <xdr:col>15</xdr:col>
      <xdr:colOff>136525</xdr:colOff>
      <xdr:row>28</xdr:row>
      <xdr:rowOff>147320</xdr:rowOff>
    </xdr:to>
    <xdr:cxnSp macro="">
      <xdr:nvCxnSpPr>
        <xdr:cNvPr id="86" name="直線コネクタ 85"/>
        <xdr:cNvCxnSpPr/>
      </xdr:nvCxnSpPr>
      <xdr:spPr>
        <a:xfrm>
          <a:off x="2527300" y="5693537"/>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38227</xdr:rowOff>
    </xdr:from>
    <xdr:to>
      <xdr:col>7</xdr:col>
      <xdr:colOff>187325</xdr:colOff>
      <xdr:row>28</xdr:row>
      <xdr:rowOff>139827</xdr:rowOff>
    </xdr:to>
    <xdr:sp macro="" textlink="">
      <xdr:nvSpPr>
        <xdr:cNvPr id="87" name="楕円 86"/>
        <xdr:cNvSpPr/>
      </xdr:nvSpPr>
      <xdr:spPr>
        <a:xfrm>
          <a:off x="1714500" y="561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89027</xdr:rowOff>
    </xdr:from>
    <xdr:to>
      <xdr:col>11</xdr:col>
      <xdr:colOff>136525</xdr:colOff>
      <xdr:row>28</xdr:row>
      <xdr:rowOff>121412</xdr:rowOff>
    </xdr:to>
    <xdr:cxnSp macro="">
      <xdr:nvCxnSpPr>
        <xdr:cNvPr id="88" name="直線コネクタ 87"/>
        <xdr:cNvCxnSpPr/>
      </xdr:nvCxnSpPr>
      <xdr:spPr>
        <a:xfrm>
          <a:off x="1765300" y="566115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136542</xdr:rowOff>
    </xdr:from>
    <xdr:ext cx="405111" cy="259045"/>
    <xdr:sp macro="" textlink="">
      <xdr:nvSpPr>
        <xdr:cNvPr id="89" name="n_1aveValue有形固定資産減価償却率"/>
        <xdr:cNvSpPr txBox="1"/>
      </xdr:nvSpPr>
      <xdr:spPr>
        <a:xfrm>
          <a:off x="38360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0" name="n_2aveValue有形固定資産減価償却率"/>
        <xdr:cNvSpPr txBox="1"/>
      </xdr:nvSpPr>
      <xdr:spPr>
        <a:xfrm>
          <a:off x="3086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91" name="n_3aveValue有形固定資産減価償却率"/>
        <xdr:cNvSpPr txBox="1"/>
      </xdr:nvSpPr>
      <xdr:spPr>
        <a:xfrm>
          <a:off x="2324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92" name="n_4aveValue有形固定資産減価償却率"/>
        <xdr:cNvSpPr txBox="1"/>
      </xdr:nvSpPr>
      <xdr:spPr>
        <a:xfrm>
          <a:off x="1562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84218</xdr:rowOff>
    </xdr:from>
    <xdr:ext cx="405111" cy="259045"/>
    <xdr:sp macro="" textlink="">
      <xdr:nvSpPr>
        <xdr:cNvPr id="93" name="n_1mainValue有形固定資産減価償却率"/>
        <xdr:cNvSpPr txBox="1"/>
      </xdr:nvSpPr>
      <xdr:spPr>
        <a:xfrm>
          <a:off x="3836044" y="5484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43197</xdr:rowOff>
    </xdr:from>
    <xdr:ext cx="405111" cy="259045"/>
    <xdr:sp macro="" textlink="">
      <xdr:nvSpPr>
        <xdr:cNvPr id="94" name="n_2mainValue有形固定資産減価償却率"/>
        <xdr:cNvSpPr txBox="1"/>
      </xdr:nvSpPr>
      <xdr:spPr>
        <a:xfrm>
          <a:off x="3086744" y="544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17289</xdr:rowOff>
    </xdr:from>
    <xdr:ext cx="405111" cy="259045"/>
    <xdr:sp macro="" textlink="">
      <xdr:nvSpPr>
        <xdr:cNvPr id="95" name="n_3mainValue有形固定資産減価償却率"/>
        <xdr:cNvSpPr txBox="1"/>
      </xdr:nvSpPr>
      <xdr:spPr>
        <a:xfrm>
          <a:off x="2324744" y="541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156354</xdr:rowOff>
    </xdr:from>
    <xdr:ext cx="405111" cy="259045"/>
    <xdr:sp macro="" textlink="">
      <xdr:nvSpPr>
        <xdr:cNvPr id="96" name="n_4mainValue有形固定資産減価償却率"/>
        <xdr:cNvSpPr txBox="1"/>
      </xdr:nvSpPr>
      <xdr:spPr>
        <a:xfrm>
          <a:off x="1562744" y="5385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積極的に公共施設やインフラの整備を行った結果、地方債残高が増加し、債務償還比率が類似団体平均を上回りました。</a:t>
          </a:r>
          <a:endParaRPr lang="ja-JP" altLang="ja-JP">
            <a:effectLst/>
          </a:endParaRPr>
        </a:p>
        <a:p>
          <a:r>
            <a:rPr kumimoji="1" lang="ja-JP" altLang="ja-JP" sz="1100">
              <a:solidFill>
                <a:schemeClr val="dk1"/>
              </a:solidFill>
              <a:effectLst/>
              <a:latin typeface="+mn-lt"/>
              <a:ea typeface="+mn-ea"/>
              <a:cs typeface="+mn-cs"/>
            </a:rPr>
            <a:t>　地方債残高は減少傾向にありますが、公共施設等総合管理計画に基づき適正な管理に努めます。</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32" name="債務償還比率平均値テキスト"/>
        <xdr:cNvSpPr txBox="1"/>
      </xdr:nvSpPr>
      <xdr:spPr>
        <a:xfrm>
          <a:off x="14846300" y="574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81582</xdr:rowOff>
    </xdr:from>
    <xdr:to>
      <xdr:col>76</xdr:col>
      <xdr:colOff>73025</xdr:colOff>
      <xdr:row>31</xdr:row>
      <xdr:rowOff>11732</xdr:rowOff>
    </xdr:to>
    <xdr:sp macro="" textlink="">
      <xdr:nvSpPr>
        <xdr:cNvPr id="143" name="楕円 142"/>
        <xdr:cNvSpPr/>
      </xdr:nvSpPr>
      <xdr:spPr>
        <a:xfrm>
          <a:off x="14744700" y="599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60009</xdr:rowOff>
    </xdr:from>
    <xdr:ext cx="469744" cy="259045"/>
    <xdr:sp macro="" textlink="">
      <xdr:nvSpPr>
        <xdr:cNvPr id="144" name="債務償還比率該当値テキスト"/>
        <xdr:cNvSpPr txBox="1"/>
      </xdr:nvSpPr>
      <xdr:spPr>
        <a:xfrm>
          <a:off x="14846300" y="597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155297</xdr:rowOff>
    </xdr:from>
    <xdr:to>
      <xdr:col>72</xdr:col>
      <xdr:colOff>123825</xdr:colOff>
      <xdr:row>31</xdr:row>
      <xdr:rowOff>85447</xdr:rowOff>
    </xdr:to>
    <xdr:sp macro="" textlink="">
      <xdr:nvSpPr>
        <xdr:cNvPr id="145" name="楕円 144"/>
        <xdr:cNvSpPr/>
      </xdr:nvSpPr>
      <xdr:spPr>
        <a:xfrm>
          <a:off x="14033500" y="607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132382</xdr:rowOff>
    </xdr:from>
    <xdr:to>
      <xdr:col>76</xdr:col>
      <xdr:colOff>22225</xdr:colOff>
      <xdr:row>31</xdr:row>
      <xdr:rowOff>34647</xdr:rowOff>
    </xdr:to>
    <xdr:cxnSp macro="">
      <xdr:nvCxnSpPr>
        <xdr:cNvPr id="146" name="直線コネクタ 145"/>
        <xdr:cNvCxnSpPr/>
      </xdr:nvCxnSpPr>
      <xdr:spPr>
        <a:xfrm flipV="1">
          <a:off x="14084300" y="6047407"/>
          <a:ext cx="711200" cy="7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161157</xdr:rowOff>
    </xdr:from>
    <xdr:to>
      <xdr:col>68</xdr:col>
      <xdr:colOff>123825</xdr:colOff>
      <xdr:row>31</xdr:row>
      <xdr:rowOff>91307</xdr:rowOff>
    </xdr:to>
    <xdr:sp macro="" textlink="">
      <xdr:nvSpPr>
        <xdr:cNvPr id="147" name="楕円 146"/>
        <xdr:cNvSpPr/>
      </xdr:nvSpPr>
      <xdr:spPr>
        <a:xfrm>
          <a:off x="13271500" y="607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34647</xdr:rowOff>
    </xdr:from>
    <xdr:to>
      <xdr:col>72</xdr:col>
      <xdr:colOff>73025</xdr:colOff>
      <xdr:row>31</xdr:row>
      <xdr:rowOff>40507</xdr:rowOff>
    </xdr:to>
    <xdr:cxnSp macro="">
      <xdr:nvCxnSpPr>
        <xdr:cNvPr id="148" name="直線コネクタ 147"/>
        <xdr:cNvCxnSpPr/>
      </xdr:nvCxnSpPr>
      <xdr:spPr>
        <a:xfrm flipV="1">
          <a:off x="13322300" y="6121122"/>
          <a:ext cx="7620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154577</xdr:rowOff>
    </xdr:from>
    <xdr:to>
      <xdr:col>64</xdr:col>
      <xdr:colOff>123825</xdr:colOff>
      <xdr:row>31</xdr:row>
      <xdr:rowOff>84727</xdr:rowOff>
    </xdr:to>
    <xdr:sp macro="" textlink="">
      <xdr:nvSpPr>
        <xdr:cNvPr id="149" name="楕円 148"/>
        <xdr:cNvSpPr/>
      </xdr:nvSpPr>
      <xdr:spPr>
        <a:xfrm>
          <a:off x="12509500" y="606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33927</xdr:rowOff>
    </xdr:from>
    <xdr:to>
      <xdr:col>68</xdr:col>
      <xdr:colOff>73025</xdr:colOff>
      <xdr:row>31</xdr:row>
      <xdr:rowOff>40507</xdr:rowOff>
    </xdr:to>
    <xdr:cxnSp macro="">
      <xdr:nvCxnSpPr>
        <xdr:cNvPr id="150" name="直線コネクタ 149"/>
        <xdr:cNvCxnSpPr/>
      </xdr:nvCxnSpPr>
      <xdr:spPr>
        <a:xfrm>
          <a:off x="12560300" y="6120402"/>
          <a:ext cx="7620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22812</xdr:rowOff>
    </xdr:from>
    <xdr:to>
      <xdr:col>60</xdr:col>
      <xdr:colOff>123825</xdr:colOff>
      <xdr:row>31</xdr:row>
      <xdr:rowOff>124412</xdr:rowOff>
    </xdr:to>
    <xdr:sp macro="" textlink="">
      <xdr:nvSpPr>
        <xdr:cNvPr id="151" name="楕円 150"/>
        <xdr:cNvSpPr/>
      </xdr:nvSpPr>
      <xdr:spPr>
        <a:xfrm>
          <a:off x="11747500" y="610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33927</xdr:rowOff>
    </xdr:from>
    <xdr:to>
      <xdr:col>64</xdr:col>
      <xdr:colOff>73025</xdr:colOff>
      <xdr:row>31</xdr:row>
      <xdr:rowOff>73612</xdr:rowOff>
    </xdr:to>
    <xdr:cxnSp macro="">
      <xdr:nvCxnSpPr>
        <xdr:cNvPr id="152" name="直線コネクタ 151"/>
        <xdr:cNvCxnSpPr/>
      </xdr:nvCxnSpPr>
      <xdr:spPr>
        <a:xfrm flipV="1">
          <a:off x="11798300" y="6120402"/>
          <a:ext cx="762000" cy="3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53" name="n_1aveValue債務償還比率"/>
        <xdr:cNvSpPr txBox="1"/>
      </xdr:nvSpPr>
      <xdr:spPr>
        <a:xfrm>
          <a:off x="13836727" y="57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126406</xdr:rowOff>
    </xdr:from>
    <xdr:ext cx="469744" cy="259045"/>
    <xdr:sp macro="" textlink="">
      <xdr:nvSpPr>
        <xdr:cNvPr id="154" name="n_2aveValue債務償還比率"/>
        <xdr:cNvSpPr txBox="1"/>
      </xdr:nvSpPr>
      <xdr:spPr>
        <a:xfrm>
          <a:off x="130874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55" name="n_3aveValue債務償還比率"/>
        <xdr:cNvSpPr txBox="1"/>
      </xdr:nvSpPr>
      <xdr:spPr>
        <a:xfrm>
          <a:off x="12325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56" name="n_4aveValue債務償還比率"/>
        <xdr:cNvSpPr txBox="1"/>
      </xdr:nvSpPr>
      <xdr:spPr>
        <a:xfrm>
          <a:off x="11563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76574</xdr:rowOff>
    </xdr:from>
    <xdr:ext cx="469744" cy="259045"/>
    <xdr:sp macro="" textlink="">
      <xdr:nvSpPr>
        <xdr:cNvPr id="157" name="n_1mainValue債務償還比率"/>
        <xdr:cNvSpPr txBox="1"/>
      </xdr:nvSpPr>
      <xdr:spPr>
        <a:xfrm>
          <a:off x="13836727" y="616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82434</xdr:rowOff>
    </xdr:from>
    <xdr:ext cx="469744" cy="259045"/>
    <xdr:sp macro="" textlink="">
      <xdr:nvSpPr>
        <xdr:cNvPr id="158" name="n_2mainValue債務償還比率"/>
        <xdr:cNvSpPr txBox="1"/>
      </xdr:nvSpPr>
      <xdr:spPr>
        <a:xfrm>
          <a:off x="13087427" y="616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75854</xdr:rowOff>
    </xdr:from>
    <xdr:ext cx="469744" cy="259045"/>
    <xdr:sp macro="" textlink="">
      <xdr:nvSpPr>
        <xdr:cNvPr id="159" name="n_3mainValue債務償還比率"/>
        <xdr:cNvSpPr txBox="1"/>
      </xdr:nvSpPr>
      <xdr:spPr>
        <a:xfrm>
          <a:off x="12325427" y="616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115539</xdr:rowOff>
    </xdr:from>
    <xdr:ext cx="469744" cy="259045"/>
    <xdr:sp macro="" textlink="">
      <xdr:nvSpPr>
        <xdr:cNvPr id="160" name="n_4mainValue債務償還比率"/>
        <xdr:cNvSpPr txBox="1"/>
      </xdr:nvSpPr>
      <xdr:spPr>
        <a:xfrm>
          <a:off x="11563427" y="620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北海道網走市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34,640
34,308
471.00
31,921,568
31,689,785
112,215
11,908,408
32,028,111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17.4
112.5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44450</xdr:rowOff>
    </xdr:from>
    <xdr:to>
      <xdr:col>24</xdr:col>
      <xdr:colOff>114300</xdr:colOff>
      <xdr:row>37</xdr:row>
      <xdr:rowOff>146050</xdr:rowOff>
    </xdr:to>
    <xdr:sp macro="" textlink="">
      <xdr:nvSpPr>
        <xdr:cNvPr id="73" name="楕円 72"/>
        <xdr:cNvSpPr/>
      </xdr:nvSpPr>
      <xdr:spPr>
        <a:xfrm>
          <a:off x="4584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67327</xdr:rowOff>
    </xdr:from>
    <xdr:ext cx="405111" cy="259045"/>
    <xdr:sp macro="" textlink="">
      <xdr:nvSpPr>
        <xdr:cNvPr id="74" name="【道路】&#10;有形固定資産減価償却率該当値テキスト"/>
        <xdr:cNvSpPr txBox="1"/>
      </xdr:nvSpPr>
      <xdr:spPr>
        <a:xfrm>
          <a:off x="4673600"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10160</xdr:rowOff>
    </xdr:from>
    <xdr:to>
      <xdr:col>20</xdr:col>
      <xdr:colOff>38100</xdr:colOff>
      <xdr:row>37</xdr:row>
      <xdr:rowOff>111760</xdr:rowOff>
    </xdr:to>
    <xdr:sp macro="" textlink="">
      <xdr:nvSpPr>
        <xdr:cNvPr id="75" name="楕円 74"/>
        <xdr:cNvSpPr/>
      </xdr:nvSpPr>
      <xdr:spPr>
        <a:xfrm>
          <a:off x="3746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60960</xdr:rowOff>
    </xdr:from>
    <xdr:to>
      <xdr:col>24</xdr:col>
      <xdr:colOff>63500</xdr:colOff>
      <xdr:row>37</xdr:row>
      <xdr:rowOff>95250</xdr:rowOff>
    </xdr:to>
    <xdr:cxnSp macro="">
      <xdr:nvCxnSpPr>
        <xdr:cNvPr id="76" name="直線コネクタ 75"/>
        <xdr:cNvCxnSpPr/>
      </xdr:nvCxnSpPr>
      <xdr:spPr>
        <a:xfrm>
          <a:off x="3797300" y="64046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145415</xdr:rowOff>
    </xdr:from>
    <xdr:to>
      <xdr:col>15</xdr:col>
      <xdr:colOff>101600</xdr:colOff>
      <xdr:row>37</xdr:row>
      <xdr:rowOff>75565</xdr:rowOff>
    </xdr:to>
    <xdr:sp macro="" textlink="">
      <xdr:nvSpPr>
        <xdr:cNvPr id="77" name="楕円 76"/>
        <xdr:cNvSpPr/>
      </xdr:nvSpPr>
      <xdr:spPr>
        <a:xfrm>
          <a:off x="2857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24765</xdr:rowOff>
    </xdr:from>
    <xdr:to>
      <xdr:col>19</xdr:col>
      <xdr:colOff>177800</xdr:colOff>
      <xdr:row>37</xdr:row>
      <xdr:rowOff>60960</xdr:rowOff>
    </xdr:to>
    <xdr:cxnSp macro="">
      <xdr:nvCxnSpPr>
        <xdr:cNvPr id="78" name="直線コネクタ 77"/>
        <xdr:cNvCxnSpPr/>
      </xdr:nvCxnSpPr>
      <xdr:spPr>
        <a:xfrm>
          <a:off x="2908300" y="63684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111125</xdr:rowOff>
    </xdr:from>
    <xdr:to>
      <xdr:col>10</xdr:col>
      <xdr:colOff>165100</xdr:colOff>
      <xdr:row>37</xdr:row>
      <xdr:rowOff>41275</xdr:rowOff>
    </xdr:to>
    <xdr:sp macro="" textlink="">
      <xdr:nvSpPr>
        <xdr:cNvPr id="79" name="楕円 78"/>
        <xdr:cNvSpPr/>
      </xdr:nvSpPr>
      <xdr:spPr>
        <a:xfrm>
          <a:off x="1968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161925</xdr:rowOff>
    </xdr:from>
    <xdr:to>
      <xdr:col>15</xdr:col>
      <xdr:colOff>50800</xdr:colOff>
      <xdr:row>37</xdr:row>
      <xdr:rowOff>24765</xdr:rowOff>
    </xdr:to>
    <xdr:cxnSp macro="">
      <xdr:nvCxnSpPr>
        <xdr:cNvPr id="80" name="直線コネクタ 79"/>
        <xdr:cNvCxnSpPr/>
      </xdr:nvCxnSpPr>
      <xdr:spPr>
        <a:xfrm>
          <a:off x="2019300" y="63341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80645</xdr:rowOff>
    </xdr:from>
    <xdr:to>
      <xdr:col>6</xdr:col>
      <xdr:colOff>38100</xdr:colOff>
      <xdr:row>37</xdr:row>
      <xdr:rowOff>10795</xdr:rowOff>
    </xdr:to>
    <xdr:sp macro="" textlink="">
      <xdr:nvSpPr>
        <xdr:cNvPr id="81" name="楕円 80"/>
        <xdr:cNvSpPr/>
      </xdr:nvSpPr>
      <xdr:spPr>
        <a:xfrm>
          <a:off x="1079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131445</xdr:rowOff>
    </xdr:from>
    <xdr:to>
      <xdr:col>10</xdr:col>
      <xdr:colOff>114300</xdr:colOff>
      <xdr:row>36</xdr:row>
      <xdr:rowOff>161925</xdr:rowOff>
    </xdr:to>
    <xdr:cxnSp macro="">
      <xdr:nvCxnSpPr>
        <xdr:cNvPr id="82" name="直線コネクタ 81"/>
        <xdr:cNvCxnSpPr/>
      </xdr:nvCxnSpPr>
      <xdr:spPr>
        <a:xfrm>
          <a:off x="1130300" y="63036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3"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128287</xdr:rowOff>
    </xdr:from>
    <xdr:ext cx="405111" cy="259045"/>
    <xdr:sp macro="" textlink="">
      <xdr:nvSpPr>
        <xdr:cNvPr id="87" name="n_1mainValue【道路】&#10;有形固定資産減価償却率"/>
        <xdr:cNvSpPr txBox="1"/>
      </xdr:nvSpPr>
      <xdr:spPr>
        <a:xfrm>
          <a:off x="3582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92092</xdr:rowOff>
    </xdr:from>
    <xdr:ext cx="405111" cy="259045"/>
    <xdr:sp macro="" textlink="">
      <xdr:nvSpPr>
        <xdr:cNvPr id="88" name="n_2mainValue【道路】&#10;有形固定資産減価償却率"/>
        <xdr:cNvSpPr txBox="1"/>
      </xdr:nvSpPr>
      <xdr:spPr>
        <a:xfrm>
          <a:off x="2705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57802</xdr:rowOff>
    </xdr:from>
    <xdr:ext cx="405111" cy="259045"/>
    <xdr:sp macro="" textlink="">
      <xdr:nvSpPr>
        <xdr:cNvPr id="89" name="n_3mainValue【道路】&#10;有形固定資産減価償却率"/>
        <xdr:cNvSpPr txBox="1"/>
      </xdr:nvSpPr>
      <xdr:spPr>
        <a:xfrm>
          <a:off x="1816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27322</xdr:rowOff>
    </xdr:from>
    <xdr:ext cx="405111" cy="259045"/>
    <xdr:sp macro="" textlink="">
      <xdr:nvSpPr>
        <xdr:cNvPr id="90" name="n_4mainValue【道路】&#10;有形固定資産減価償却率"/>
        <xdr:cNvSpPr txBox="1"/>
      </xdr:nvSpPr>
      <xdr:spPr>
        <a:xfrm>
          <a:off x="927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28470</xdr:rowOff>
    </xdr:from>
    <xdr:to>
      <xdr:col>55</xdr:col>
      <xdr:colOff>50800</xdr:colOff>
      <xdr:row>41</xdr:row>
      <xdr:rowOff>130070</xdr:rowOff>
    </xdr:to>
    <xdr:sp macro="" textlink="">
      <xdr:nvSpPr>
        <xdr:cNvPr id="132" name="楕円 131"/>
        <xdr:cNvSpPr/>
      </xdr:nvSpPr>
      <xdr:spPr>
        <a:xfrm>
          <a:off x="10426700" y="705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114847</xdr:rowOff>
    </xdr:from>
    <xdr:ext cx="534377" cy="259045"/>
    <xdr:sp macro="" textlink="">
      <xdr:nvSpPr>
        <xdr:cNvPr id="133" name="【道路】&#10;一人当たり延長該当値テキスト"/>
        <xdr:cNvSpPr txBox="1"/>
      </xdr:nvSpPr>
      <xdr:spPr>
        <a:xfrm>
          <a:off x="10515600" y="697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30604</xdr:rowOff>
    </xdr:from>
    <xdr:to>
      <xdr:col>50</xdr:col>
      <xdr:colOff>165100</xdr:colOff>
      <xdr:row>41</xdr:row>
      <xdr:rowOff>132204</xdr:rowOff>
    </xdr:to>
    <xdr:sp macro="" textlink="">
      <xdr:nvSpPr>
        <xdr:cNvPr id="134" name="楕円 133"/>
        <xdr:cNvSpPr/>
      </xdr:nvSpPr>
      <xdr:spPr>
        <a:xfrm>
          <a:off x="9588500" y="706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79270</xdr:rowOff>
    </xdr:from>
    <xdr:to>
      <xdr:col>55</xdr:col>
      <xdr:colOff>0</xdr:colOff>
      <xdr:row>41</xdr:row>
      <xdr:rowOff>81404</xdr:rowOff>
    </xdr:to>
    <xdr:cxnSp macro="">
      <xdr:nvCxnSpPr>
        <xdr:cNvPr id="135" name="直線コネクタ 134"/>
        <xdr:cNvCxnSpPr/>
      </xdr:nvCxnSpPr>
      <xdr:spPr>
        <a:xfrm flipV="1">
          <a:off x="9639300" y="7108720"/>
          <a:ext cx="8382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33999</xdr:rowOff>
    </xdr:from>
    <xdr:to>
      <xdr:col>46</xdr:col>
      <xdr:colOff>38100</xdr:colOff>
      <xdr:row>41</xdr:row>
      <xdr:rowOff>135599</xdr:rowOff>
    </xdr:to>
    <xdr:sp macro="" textlink="">
      <xdr:nvSpPr>
        <xdr:cNvPr id="136" name="楕円 135"/>
        <xdr:cNvSpPr/>
      </xdr:nvSpPr>
      <xdr:spPr>
        <a:xfrm>
          <a:off x="8699500" y="706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81404</xdr:rowOff>
    </xdr:from>
    <xdr:to>
      <xdr:col>50</xdr:col>
      <xdr:colOff>114300</xdr:colOff>
      <xdr:row>41</xdr:row>
      <xdr:rowOff>84799</xdr:rowOff>
    </xdr:to>
    <xdr:cxnSp macro="">
      <xdr:nvCxnSpPr>
        <xdr:cNvPr id="137" name="直線コネクタ 136"/>
        <xdr:cNvCxnSpPr/>
      </xdr:nvCxnSpPr>
      <xdr:spPr>
        <a:xfrm flipV="1">
          <a:off x="8750300" y="7110854"/>
          <a:ext cx="889000" cy="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36993</xdr:rowOff>
    </xdr:from>
    <xdr:to>
      <xdr:col>41</xdr:col>
      <xdr:colOff>101600</xdr:colOff>
      <xdr:row>41</xdr:row>
      <xdr:rowOff>138593</xdr:rowOff>
    </xdr:to>
    <xdr:sp macro="" textlink="">
      <xdr:nvSpPr>
        <xdr:cNvPr id="138" name="楕円 137"/>
        <xdr:cNvSpPr/>
      </xdr:nvSpPr>
      <xdr:spPr>
        <a:xfrm>
          <a:off x="7810500" y="70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84799</xdr:rowOff>
    </xdr:from>
    <xdr:to>
      <xdr:col>45</xdr:col>
      <xdr:colOff>177800</xdr:colOff>
      <xdr:row>41</xdr:row>
      <xdr:rowOff>87793</xdr:rowOff>
    </xdr:to>
    <xdr:cxnSp macro="">
      <xdr:nvCxnSpPr>
        <xdr:cNvPr id="139" name="直線コネクタ 138"/>
        <xdr:cNvCxnSpPr/>
      </xdr:nvCxnSpPr>
      <xdr:spPr>
        <a:xfrm flipV="1">
          <a:off x="7861300" y="7114249"/>
          <a:ext cx="8890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42360</xdr:rowOff>
    </xdr:from>
    <xdr:to>
      <xdr:col>36</xdr:col>
      <xdr:colOff>165100</xdr:colOff>
      <xdr:row>41</xdr:row>
      <xdr:rowOff>143960</xdr:rowOff>
    </xdr:to>
    <xdr:sp macro="" textlink="">
      <xdr:nvSpPr>
        <xdr:cNvPr id="140" name="楕円 139"/>
        <xdr:cNvSpPr/>
      </xdr:nvSpPr>
      <xdr:spPr>
        <a:xfrm>
          <a:off x="6921500" y="70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87793</xdr:rowOff>
    </xdr:from>
    <xdr:to>
      <xdr:col>41</xdr:col>
      <xdr:colOff>50800</xdr:colOff>
      <xdr:row>41</xdr:row>
      <xdr:rowOff>93160</xdr:rowOff>
    </xdr:to>
    <xdr:cxnSp macro="">
      <xdr:nvCxnSpPr>
        <xdr:cNvPr id="141" name="直線コネクタ 140"/>
        <xdr:cNvCxnSpPr/>
      </xdr:nvCxnSpPr>
      <xdr:spPr>
        <a:xfrm flipV="1">
          <a:off x="6972300" y="7117243"/>
          <a:ext cx="889000" cy="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51957</xdr:rowOff>
    </xdr:from>
    <xdr:ext cx="534377" cy="259045"/>
    <xdr:sp macro="" textlink="">
      <xdr:nvSpPr>
        <xdr:cNvPr id="142" name="n_1aveValue【道路】&#10;一人当たり延長"/>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43" name="n_2aveValue【道路】&#10;一人当たり延長"/>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44" name="n_3aveValue【道路】&#10;一人当たり延長"/>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5" name="n_4aveValue【道路】&#10;一人当たり延長"/>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123331</xdr:rowOff>
    </xdr:from>
    <xdr:ext cx="534377" cy="259045"/>
    <xdr:sp macro="" textlink="">
      <xdr:nvSpPr>
        <xdr:cNvPr id="146" name="n_1mainValue【道路】&#10;一人当たり延長"/>
        <xdr:cNvSpPr txBox="1"/>
      </xdr:nvSpPr>
      <xdr:spPr>
        <a:xfrm>
          <a:off x="9359411" y="715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126726</xdr:rowOff>
    </xdr:from>
    <xdr:ext cx="534377" cy="259045"/>
    <xdr:sp macro="" textlink="">
      <xdr:nvSpPr>
        <xdr:cNvPr id="147" name="n_2mainValue【道路】&#10;一人当たり延長"/>
        <xdr:cNvSpPr txBox="1"/>
      </xdr:nvSpPr>
      <xdr:spPr>
        <a:xfrm>
          <a:off x="8483111" y="71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129720</xdr:rowOff>
    </xdr:from>
    <xdr:ext cx="534377" cy="259045"/>
    <xdr:sp macro="" textlink="">
      <xdr:nvSpPr>
        <xdr:cNvPr id="148" name="n_3mainValue【道路】&#10;一人当たり延長"/>
        <xdr:cNvSpPr txBox="1"/>
      </xdr:nvSpPr>
      <xdr:spPr>
        <a:xfrm>
          <a:off x="7594111" y="715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135087</xdr:rowOff>
    </xdr:from>
    <xdr:ext cx="534377" cy="259045"/>
    <xdr:sp macro="" textlink="">
      <xdr:nvSpPr>
        <xdr:cNvPr id="149" name="n_4mainValue【道路】&#10;一人当たり延長"/>
        <xdr:cNvSpPr txBox="1"/>
      </xdr:nvSpPr>
      <xdr:spPr>
        <a:xfrm>
          <a:off x="6705111" y="716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29227</xdr:rowOff>
    </xdr:from>
    <xdr:ext cx="405111" cy="259045"/>
    <xdr:sp macro="" textlink="">
      <xdr:nvSpPr>
        <xdr:cNvPr id="178" name="【橋りょう・トンネル】&#10;有形固定資産減価償却率平均値テキスト"/>
        <xdr:cNvSpPr txBox="1"/>
      </xdr:nvSpPr>
      <xdr:spPr>
        <a:xfrm>
          <a:off x="4673600" y="10487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145415</xdr:rowOff>
    </xdr:from>
    <xdr:to>
      <xdr:col>24</xdr:col>
      <xdr:colOff>114300</xdr:colOff>
      <xdr:row>63</xdr:row>
      <xdr:rowOff>75565</xdr:rowOff>
    </xdr:to>
    <xdr:sp macro="" textlink="">
      <xdr:nvSpPr>
        <xdr:cNvPr id="189" name="楕円 188"/>
        <xdr:cNvSpPr/>
      </xdr:nvSpPr>
      <xdr:spPr>
        <a:xfrm>
          <a:off x="45847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123842</xdr:rowOff>
    </xdr:from>
    <xdr:ext cx="405111" cy="259045"/>
    <xdr:sp macro="" textlink="">
      <xdr:nvSpPr>
        <xdr:cNvPr id="190" name="【橋りょう・トンネル】&#10;有形固定資産減価償却率該当値テキスト"/>
        <xdr:cNvSpPr txBox="1"/>
      </xdr:nvSpPr>
      <xdr:spPr>
        <a:xfrm>
          <a:off x="4673600"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114935</xdr:rowOff>
    </xdr:from>
    <xdr:to>
      <xdr:col>20</xdr:col>
      <xdr:colOff>38100</xdr:colOff>
      <xdr:row>63</xdr:row>
      <xdr:rowOff>45085</xdr:rowOff>
    </xdr:to>
    <xdr:sp macro="" textlink="">
      <xdr:nvSpPr>
        <xdr:cNvPr id="191" name="楕円 190"/>
        <xdr:cNvSpPr/>
      </xdr:nvSpPr>
      <xdr:spPr>
        <a:xfrm>
          <a:off x="3746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165735</xdr:rowOff>
    </xdr:from>
    <xdr:to>
      <xdr:col>24</xdr:col>
      <xdr:colOff>63500</xdr:colOff>
      <xdr:row>63</xdr:row>
      <xdr:rowOff>24765</xdr:rowOff>
    </xdr:to>
    <xdr:cxnSp macro="">
      <xdr:nvCxnSpPr>
        <xdr:cNvPr id="192" name="直線コネクタ 191"/>
        <xdr:cNvCxnSpPr/>
      </xdr:nvCxnSpPr>
      <xdr:spPr>
        <a:xfrm>
          <a:off x="3797300" y="1079563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82550</xdr:rowOff>
    </xdr:from>
    <xdr:to>
      <xdr:col>15</xdr:col>
      <xdr:colOff>101600</xdr:colOff>
      <xdr:row>63</xdr:row>
      <xdr:rowOff>12700</xdr:rowOff>
    </xdr:to>
    <xdr:sp macro="" textlink="">
      <xdr:nvSpPr>
        <xdr:cNvPr id="193" name="楕円 192"/>
        <xdr:cNvSpPr/>
      </xdr:nvSpPr>
      <xdr:spPr>
        <a:xfrm>
          <a:off x="2857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133350</xdr:rowOff>
    </xdr:from>
    <xdr:to>
      <xdr:col>19</xdr:col>
      <xdr:colOff>177800</xdr:colOff>
      <xdr:row>62</xdr:row>
      <xdr:rowOff>165735</xdr:rowOff>
    </xdr:to>
    <xdr:cxnSp macro="">
      <xdr:nvCxnSpPr>
        <xdr:cNvPr id="194" name="直線コネクタ 193"/>
        <xdr:cNvCxnSpPr/>
      </xdr:nvCxnSpPr>
      <xdr:spPr>
        <a:xfrm>
          <a:off x="2908300" y="107632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48260</xdr:rowOff>
    </xdr:from>
    <xdr:to>
      <xdr:col>10</xdr:col>
      <xdr:colOff>165100</xdr:colOff>
      <xdr:row>62</xdr:row>
      <xdr:rowOff>149860</xdr:rowOff>
    </xdr:to>
    <xdr:sp macro="" textlink="">
      <xdr:nvSpPr>
        <xdr:cNvPr id="195" name="楕円 194"/>
        <xdr:cNvSpPr/>
      </xdr:nvSpPr>
      <xdr:spPr>
        <a:xfrm>
          <a:off x="1968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99060</xdr:rowOff>
    </xdr:from>
    <xdr:to>
      <xdr:col>15</xdr:col>
      <xdr:colOff>50800</xdr:colOff>
      <xdr:row>62</xdr:row>
      <xdr:rowOff>133350</xdr:rowOff>
    </xdr:to>
    <xdr:cxnSp macro="">
      <xdr:nvCxnSpPr>
        <xdr:cNvPr id="196" name="直線コネクタ 195"/>
        <xdr:cNvCxnSpPr/>
      </xdr:nvCxnSpPr>
      <xdr:spPr>
        <a:xfrm>
          <a:off x="2019300" y="107289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15875</xdr:rowOff>
    </xdr:from>
    <xdr:to>
      <xdr:col>6</xdr:col>
      <xdr:colOff>38100</xdr:colOff>
      <xdr:row>62</xdr:row>
      <xdr:rowOff>117475</xdr:rowOff>
    </xdr:to>
    <xdr:sp macro="" textlink="">
      <xdr:nvSpPr>
        <xdr:cNvPr id="197" name="楕円 196"/>
        <xdr:cNvSpPr/>
      </xdr:nvSpPr>
      <xdr:spPr>
        <a:xfrm>
          <a:off x="1079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66675</xdr:rowOff>
    </xdr:from>
    <xdr:to>
      <xdr:col>10</xdr:col>
      <xdr:colOff>114300</xdr:colOff>
      <xdr:row>62</xdr:row>
      <xdr:rowOff>99060</xdr:rowOff>
    </xdr:to>
    <xdr:cxnSp macro="">
      <xdr:nvCxnSpPr>
        <xdr:cNvPr id="198" name="直線コネクタ 197"/>
        <xdr:cNvCxnSpPr/>
      </xdr:nvCxnSpPr>
      <xdr:spPr>
        <a:xfrm>
          <a:off x="1130300" y="106965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9" name="n_1aveValue【橋りょう・トンネル】&#10;有形固定資産減価償却率"/>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200" name="n_2aveValue【橋りょう・トンネル】&#10;有形固定資産減価償却率"/>
        <xdr:cNvSpPr txBox="1"/>
      </xdr:nvSpPr>
      <xdr:spPr>
        <a:xfrm>
          <a:off x="27057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201" name="n_3aveValue【橋りょう・トンネル】&#10;有形固定資産減価償却率"/>
        <xdr:cNvSpPr txBox="1"/>
      </xdr:nvSpPr>
      <xdr:spPr>
        <a:xfrm>
          <a:off x="1816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202" name="n_4aveValue【橋りょう・トンネル】&#10;有形固定資産減価償却率"/>
        <xdr:cNvSpPr txBox="1"/>
      </xdr:nvSpPr>
      <xdr:spPr>
        <a:xfrm>
          <a:off x="927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36212</xdr:rowOff>
    </xdr:from>
    <xdr:ext cx="405111" cy="259045"/>
    <xdr:sp macro="" textlink="">
      <xdr:nvSpPr>
        <xdr:cNvPr id="203" name="n_1mainValue【橋りょう・トンネル】&#10;有形固定資産減価償却率"/>
        <xdr:cNvSpPr txBox="1"/>
      </xdr:nvSpPr>
      <xdr:spPr>
        <a:xfrm>
          <a:off x="3582044"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3827</xdr:rowOff>
    </xdr:from>
    <xdr:ext cx="405111" cy="259045"/>
    <xdr:sp macro="" textlink="">
      <xdr:nvSpPr>
        <xdr:cNvPr id="204" name="n_2mainValue【橋りょう・トンネル】&#10;有形固定資産減価償却率"/>
        <xdr:cNvSpPr txBox="1"/>
      </xdr:nvSpPr>
      <xdr:spPr>
        <a:xfrm>
          <a:off x="2705744" y="108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140987</xdr:rowOff>
    </xdr:from>
    <xdr:ext cx="405111" cy="259045"/>
    <xdr:sp macro="" textlink="">
      <xdr:nvSpPr>
        <xdr:cNvPr id="205" name="n_3mainValue【橋りょう・トンネル】&#10;有形固定資産減価償却率"/>
        <xdr:cNvSpPr txBox="1"/>
      </xdr:nvSpPr>
      <xdr:spPr>
        <a:xfrm>
          <a:off x="1816744"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108602</xdr:rowOff>
    </xdr:from>
    <xdr:ext cx="405111" cy="259045"/>
    <xdr:sp macro="" textlink="">
      <xdr:nvSpPr>
        <xdr:cNvPr id="206" name="n_4mainValue【橋りょう・トンネル】&#10;有形固定資産減価償却率"/>
        <xdr:cNvSpPr txBox="1"/>
      </xdr:nvSpPr>
      <xdr:spPr>
        <a:xfrm>
          <a:off x="927744"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64610</xdr:rowOff>
    </xdr:from>
    <xdr:to>
      <xdr:col>55</xdr:col>
      <xdr:colOff>50800</xdr:colOff>
      <xdr:row>63</xdr:row>
      <xdr:rowOff>166210</xdr:rowOff>
    </xdr:to>
    <xdr:sp macro="" textlink="">
      <xdr:nvSpPr>
        <xdr:cNvPr id="246" name="楕円 245"/>
        <xdr:cNvSpPr/>
      </xdr:nvSpPr>
      <xdr:spPr>
        <a:xfrm>
          <a:off x="10426700" y="1086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43037</xdr:rowOff>
    </xdr:from>
    <xdr:ext cx="599010" cy="259045"/>
    <xdr:sp macro="" textlink="">
      <xdr:nvSpPr>
        <xdr:cNvPr id="247" name="【橋りょう・トンネル】&#10;一人当たり有形固定資産（償却資産）額該当値テキスト"/>
        <xdr:cNvSpPr txBox="1"/>
      </xdr:nvSpPr>
      <xdr:spPr>
        <a:xfrm>
          <a:off x="10515600" y="1084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66116</xdr:rowOff>
    </xdr:from>
    <xdr:to>
      <xdr:col>50</xdr:col>
      <xdr:colOff>165100</xdr:colOff>
      <xdr:row>63</xdr:row>
      <xdr:rowOff>167716</xdr:rowOff>
    </xdr:to>
    <xdr:sp macro="" textlink="">
      <xdr:nvSpPr>
        <xdr:cNvPr id="248" name="楕円 247"/>
        <xdr:cNvSpPr/>
      </xdr:nvSpPr>
      <xdr:spPr>
        <a:xfrm>
          <a:off x="9588500" y="1086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115410</xdr:rowOff>
    </xdr:from>
    <xdr:to>
      <xdr:col>55</xdr:col>
      <xdr:colOff>0</xdr:colOff>
      <xdr:row>63</xdr:row>
      <xdr:rowOff>116916</xdr:rowOff>
    </xdr:to>
    <xdr:cxnSp macro="">
      <xdr:nvCxnSpPr>
        <xdr:cNvPr id="249" name="直線コネクタ 248"/>
        <xdr:cNvCxnSpPr/>
      </xdr:nvCxnSpPr>
      <xdr:spPr>
        <a:xfrm flipV="1">
          <a:off x="9639300" y="10916760"/>
          <a:ext cx="838200" cy="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68551</xdr:rowOff>
    </xdr:from>
    <xdr:to>
      <xdr:col>46</xdr:col>
      <xdr:colOff>38100</xdr:colOff>
      <xdr:row>63</xdr:row>
      <xdr:rowOff>170151</xdr:rowOff>
    </xdr:to>
    <xdr:sp macro="" textlink="">
      <xdr:nvSpPr>
        <xdr:cNvPr id="250" name="楕円 249"/>
        <xdr:cNvSpPr/>
      </xdr:nvSpPr>
      <xdr:spPr>
        <a:xfrm>
          <a:off x="8699500" y="108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116916</xdr:rowOff>
    </xdr:from>
    <xdr:to>
      <xdr:col>50</xdr:col>
      <xdr:colOff>114300</xdr:colOff>
      <xdr:row>63</xdr:row>
      <xdr:rowOff>119351</xdr:rowOff>
    </xdr:to>
    <xdr:cxnSp macro="">
      <xdr:nvCxnSpPr>
        <xdr:cNvPr id="251" name="直線コネクタ 250"/>
        <xdr:cNvCxnSpPr/>
      </xdr:nvCxnSpPr>
      <xdr:spPr>
        <a:xfrm flipV="1">
          <a:off x="8750300" y="10918266"/>
          <a:ext cx="889000" cy="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70734</xdr:rowOff>
    </xdr:from>
    <xdr:to>
      <xdr:col>41</xdr:col>
      <xdr:colOff>101600</xdr:colOff>
      <xdr:row>64</xdr:row>
      <xdr:rowOff>884</xdr:rowOff>
    </xdr:to>
    <xdr:sp macro="" textlink="">
      <xdr:nvSpPr>
        <xdr:cNvPr id="252" name="楕円 251"/>
        <xdr:cNvSpPr/>
      </xdr:nvSpPr>
      <xdr:spPr>
        <a:xfrm>
          <a:off x="7810500" y="1087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119351</xdr:rowOff>
    </xdr:from>
    <xdr:to>
      <xdr:col>45</xdr:col>
      <xdr:colOff>177800</xdr:colOff>
      <xdr:row>63</xdr:row>
      <xdr:rowOff>121534</xdr:rowOff>
    </xdr:to>
    <xdr:cxnSp macro="">
      <xdr:nvCxnSpPr>
        <xdr:cNvPr id="253" name="直線コネクタ 252"/>
        <xdr:cNvCxnSpPr/>
      </xdr:nvCxnSpPr>
      <xdr:spPr>
        <a:xfrm flipV="1">
          <a:off x="7861300" y="10920701"/>
          <a:ext cx="889000" cy="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73520</xdr:rowOff>
    </xdr:from>
    <xdr:to>
      <xdr:col>36</xdr:col>
      <xdr:colOff>165100</xdr:colOff>
      <xdr:row>64</xdr:row>
      <xdr:rowOff>3670</xdr:rowOff>
    </xdr:to>
    <xdr:sp macro="" textlink="">
      <xdr:nvSpPr>
        <xdr:cNvPr id="254" name="楕円 253"/>
        <xdr:cNvSpPr/>
      </xdr:nvSpPr>
      <xdr:spPr>
        <a:xfrm>
          <a:off x="6921500" y="1087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121534</xdr:rowOff>
    </xdr:from>
    <xdr:to>
      <xdr:col>41</xdr:col>
      <xdr:colOff>50800</xdr:colOff>
      <xdr:row>63</xdr:row>
      <xdr:rowOff>124320</xdr:rowOff>
    </xdr:to>
    <xdr:cxnSp macro="">
      <xdr:nvCxnSpPr>
        <xdr:cNvPr id="255" name="直線コネクタ 254"/>
        <xdr:cNvCxnSpPr/>
      </xdr:nvCxnSpPr>
      <xdr:spPr>
        <a:xfrm flipV="1">
          <a:off x="6972300" y="10922884"/>
          <a:ext cx="889000" cy="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158843</xdr:rowOff>
    </xdr:from>
    <xdr:ext cx="599010" cy="259045"/>
    <xdr:sp macro="" textlink="">
      <xdr:nvSpPr>
        <xdr:cNvPr id="260" name="n_1mainValue【橋りょう・トンネル】&#10;一人当たり有形固定資産（償却資産）額"/>
        <xdr:cNvSpPr txBox="1"/>
      </xdr:nvSpPr>
      <xdr:spPr>
        <a:xfrm>
          <a:off x="9327095" y="10960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161278</xdr:rowOff>
    </xdr:from>
    <xdr:ext cx="599010" cy="259045"/>
    <xdr:sp macro="" textlink="">
      <xdr:nvSpPr>
        <xdr:cNvPr id="261" name="n_2mainValue【橋りょう・トンネル】&#10;一人当たり有形固定資産（償却資産）額"/>
        <xdr:cNvSpPr txBox="1"/>
      </xdr:nvSpPr>
      <xdr:spPr>
        <a:xfrm>
          <a:off x="8450795" y="1096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163461</xdr:rowOff>
    </xdr:from>
    <xdr:ext cx="599010" cy="259045"/>
    <xdr:sp macro="" textlink="">
      <xdr:nvSpPr>
        <xdr:cNvPr id="262" name="n_3mainValue【橋りょう・トンネル】&#10;一人当たり有形固定資産（償却資産）額"/>
        <xdr:cNvSpPr txBox="1"/>
      </xdr:nvSpPr>
      <xdr:spPr>
        <a:xfrm>
          <a:off x="7561795" y="109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166247</xdr:rowOff>
    </xdr:from>
    <xdr:ext cx="599010" cy="259045"/>
    <xdr:sp macro="" textlink="">
      <xdr:nvSpPr>
        <xdr:cNvPr id="263" name="n_4mainValue【橋りょう・トンネル】&#10;一人当たり有形固定資産（償却資産）額"/>
        <xdr:cNvSpPr txBox="1"/>
      </xdr:nvSpPr>
      <xdr:spPr>
        <a:xfrm>
          <a:off x="6672795" y="1096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93" name="【公営住宅】&#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105411</xdr:rowOff>
    </xdr:from>
    <xdr:to>
      <xdr:col>24</xdr:col>
      <xdr:colOff>114300</xdr:colOff>
      <xdr:row>82</xdr:row>
      <xdr:rowOff>35561</xdr:rowOff>
    </xdr:to>
    <xdr:sp macro="" textlink="">
      <xdr:nvSpPr>
        <xdr:cNvPr id="304" name="楕円 303"/>
        <xdr:cNvSpPr/>
      </xdr:nvSpPr>
      <xdr:spPr>
        <a:xfrm>
          <a:off x="45847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128288</xdr:rowOff>
    </xdr:from>
    <xdr:ext cx="405111" cy="259045"/>
    <xdr:sp macro="" textlink="">
      <xdr:nvSpPr>
        <xdr:cNvPr id="305" name="【公営住宅】&#10;有形固定資産減価償却率該当値テキスト"/>
        <xdr:cNvSpPr txBox="1"/>
      </xdr:nvSpPr>
      <xdr:spPr>
        <a:xfrm>
          <a:off x="4673600"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143511</xdr:rowOff>
    </xdr:from>
    <xdr:to>
      <xdr:col>20</xdr:col>
      <xdr:colOff>38100</xdr:colOff>
      <xdr:row>82</xdr:row>
      <xdr:rowOff>73661</xdr:rowOff>
    </xdr:to>
    <xdr:sp macro="" textlink="">
      <xdr:nvSpPr>
        <xdr:cNvPr id="306" name="楕円 305"/>
        <xdr:cNvSpPr/>
      </xdr:nvSpPr>
      <xdr:spPr>
        <a:xfrm>
          <a:off x="3746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156211</xdr:rowOff>
    </xdr:from>
    <xdr:to>
      <xdr:col>24</xdr:col>
      <xdr:colOff>63500</xdr:colOff>
      <xdr:row>82</xdr:row>
      <xdr:rowOff>22861</xdr:rowOff>
    </xdr:to>
    <xdr:cxnSp macro="">
      <xdr:nvCxnSpPr>
        <xdr:cNvPr id="307" name="直線コネクタ 306"/>
        <xdr:cNvCxnSpPr/>
      </xdr:nvCxnSpPr>
      <xdr:spPr>
        <a:xfrm flipV="1">
          <a:off x="3797300" y="140436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116839</xdr:rowOff>
    </xdr:from>
    <xdr:to>
      <xdr:col>15</xdr:col>
      <xdr:colOff>101600</xdr:colOff>
      <xdr:row>82</xdr:row>
      <xdr:rowOff>46989</xdr:rowOff>
    </xdr:to>
    <xdr:sp macro="" textlink="">
      <xdr:nvSpPr>
        <xdr:cNvPr id="308" name="楕円 307"/>
        <xdr:cNvSpPr/>
      </xdr:nvSpPr>
      <xdr:spPr>
        <a:xfrm>
          <a:off x="2857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167639</xdr:rowOff>
    </xdr:from>
    <xdr:to>
      <xdr:col>19</xdr:col>
      <xdr:colOff>177800</xdr:colOff>
      <xdr:row>82</xdr:row>
      <xdr:rowOff>22861</xdr:rowOff>
    </xdr:to>
    <xdr:cxnSp macro="">
      <xdr:nvCxnSpPr>
        <xdr:cNvPr id="309" name="直線コネクタ 308"/>
        <xdr:cNvCxnSpPr/>
      </xdr:nvCxnSpPr>
      <xdr:spPr>
        <a:xfrm>
          <a:off x="2908300" y="140550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168275</xdr:rowOff>
    </xdr:from>
    <xdr:to>
      <xdr:col>10</xdr:col>
      <xdr:colOff>165100</xdr:colOff>
      <xdr:row>82</xdr:row>
      <xdr:rowOff>98425</xdr:rowOff>
    </xdr:to>
    <xdr:sp macro="" textlink="">
      <xdr:nvSpPr>
        <xdr:cNvPr id="310" name="楕円 309"/>
        <xdr:cNvSpPr/>
      </xdr:nvSpPr>
      <xdr:spPr>
        <a:xfrm>
          <a:off x="1968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167639</xdr:rowOff>
    </xdr:from>
    <xdr:to>
      <xdr:col>15</xdr:col>
      <xdr:colOff>50800</xdr:colOff>
      <xdr:row>82</xdr:row>
      <xdr:rowOff>47625</xdr:rowOff>
    </xdr:to>
    <xdr:cxnSp macro="">
      <xdr:nvCxnSpPr>
        <xdr:cNvPr id="311" name="直線コネクタ 310"/>
        <xdr:cNvCxnSpPr/>
      </xdr:nvCxnSpPr>
      <xdr:spPr>
        <a:xfrm flipV="1">
          <a:off x="2019300" y="140550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137795</xdr:rowOff>
    </xdr:from>
    <xdr:to>
      <xdr:col>6</xdr:col>
      <xdr:colOff>38100</xdr:colOff>
      <xdr:row>82</xdr:row>
      <xdr:rowOff>67945</xdr:rowOff>
    </xdr:to>
    <xdr:sp macro="" textlink="">
      <xdr:nvSpPr>
        <xdr:cNvPr id="312" name="楕円 311"/>
        <xdr:cNvSpPr/>
      </xdr:nvSpPr>
      <xdr:spPr>
        <a:xfrm>
          <a:off x="10795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17145</xdr:rowOff>
    </xdr:from>
    <xdr:to>
      <xdr:col>10</xdr:col>
      <xdr:colOff>114300</xdr:colOff>
      <xdr:row>82</xdr:row>
      <xdr:rowOff>47625</xdr:rowOff>
    </xdr:to>
    <xdr:cxnSp macro="">
      <xdr:nvCxnSpPr>
        <xdr:cNvPr id="313" name="直線コネクタ 312"/>
        <xdr:cNvCxnSpPr/>
      </xdr:nvCxnSpPr>
      <xdr:spPr>
        <a:xfrm>
          <a:off x="1130300" y="140760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4" name="n_1aveValue【公営住宅】&#10;有形固定資産減価償却率"/>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15" name="n_2aveValue【公営住宅】&#10;有形固定資産減価償却率"/>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6" name="n_3aveValue【公営住宅】&#10;有形固定資産減価償却率"/>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152416</xdr:rowOff>
    </xdr:from>
    <xdr:ext cx="405111" cy="259045"/>
    <xdr:sp macro="" textlink="">
      <xdr:nvSpPr>
        <xdr:cNvPr id="317" name="n_4aveValue【公営住宅】&#10;有形固定資産減価償却率"/>
        <xdr:cNvSpPr txBox="1"/>
      </xdr:nvSpPr>
      <xdr:spPr>
        <a:xfrm>
          <a:off x="927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90188</xdr:rowOff>
    </xdr:from>
    <xdr:ext cx="405111" cy="259045"/>
    <xdr:sp macro="" textlink="">
      <xdr:nvSpPr>
        <xdr:cNvPr id="318" name="n_1mainValue【公営住宅】&#10;有形固定資産減価償却率"/>
        <xdr:cNvSpPr txBox="1"/>
      </xdr:nvSpPr>
      <xdr:spPr>
        <a:xfrm>
          <a:off x="35820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319" name="n_2mainValue【公営住宅】&#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114952</xdr:rowOff>
    </xdr:from>
    <xdr:ext cx="405111" cy="259045"/>
    <xdr:sp macro="" textlink="">
      <xdr:nvSpPr>
        <xdr:cNvPr id="320" name="n_3mainValue【公営住宅】&#10;有形固定資産減価償却率"/>
        <xdr:cNvSpPr txBox="1"/>
      </xdr:nvSpPr>
      <xdr:spPr>
        <a:xfrm>
          <a:off x="1816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84472</xdr:rowOff>
    </xdr:from>
    <xdr:ext cx="405111" cy="259045"/>
    <xdr:sp macro="" textlink="">
      <xdr:nvSpPr>
        <xdr:cNvPr id="321" name="n_4mainValue【公営住宅】&#10;有形固定資産減価償却率"/>
        <xdr:cNvSpPr txBox="1"/>
      </xdr:nvSpPr>
      <xdr:spPr>
        <a:xfrm>
          <a:off x="927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79936</xdr:rowOff>
    </xdr:from>
    <xdr:ext cx="469744" cy="259045"/>
    <xdr:sp macro="" textlink="">
      <xdr:nvSpPr>
        <xdr:cNvPr id="348" name="【公営住宅】&#10;一人当たり面積平均値テキスト"/>
        <xdr:cNvSpPr txBox="1"/>
      </xdr:nvSpPr>
      <xdr:spPr>
        <a:xfrm>
          <a:off x="10515600" y="14653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161037</xdr:rowOff>
    </xdr:from>
    <xdr:to>
      <xdr:col>55</xdr:col>
      <xdr:colOff>50800</xdr:colOff>
      <xdr:row>85</xdr:row>
      <xdr:rowOff>91187</xdr:rowOff>
    </xdr:to>
    <xdr:sp macro="" textlink="">
      <xdr:nvSpPr>
        <xdr:cNvPr id="359" name="楕円 358"/>
        <xdr:cNvSpPr/>
      </xdr:nvSpPr>
      <xdr:spPr>
        <a:xfrm>
          <a:off x="104267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12464</xdr:rowOff>
    </xdr:from>
    <xdr:ext cx="469744" cy="259045"/>
    <xdr:sp macro="" textlink="">
      <xdr:nvSpPr>
        <xdr:cNvPr id="360" name="【公営住宅】&#10;一人当たり面積該当値テキスト"/>
        <xdr:cNvSpPr txBox="1"/>
      </xdr:nvSpPr>
      <xdr:spPr>
        <a:xfrm>
          <a:off x="10515600" y="1441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162956</xdr:rowOff>
    </xdr:from>
    <xdr:to>
      <xdr:col>50</xdr:col>
      <xdr:colOff>165100</xdr:colOff>
      <xdr:row>85</xdr:row>
      <xdr:rowOff>93106</xdr:rowOff>
    </xdr:to>
    <xdr:sp macro="" textlink="">
      <xdr:nvSpPr>
        <xdr:cNvPr id="361" name="楕円 360"/>
        <xdr:cNvSpPr/>
      </xdr:nvSpPr>
      <xdr:spPr>
        <a:xfrm>
          <a:off x="9588500" y="1456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40387</xdr:rowOff>
    </xdr:from>
    <xdr:to>
      <xdr:col>55</xdr:col>
      <xdr:colOff>0</xdr:colOff>
      <xdr:row>85</xdr:row>
      <xdr:rowOff>42306</xdr:rowOff>
    </xdr:to>
    <xdr:cxnSp macro="">
      <xdr:nvCxnSpPr>
        <xdr:cNvPr id="362" name="直線コネクタ 361"/>
        <xdr:cNvCxnSpPr/>
      </xdr:nvCxnSpPr>
      <xdr:spPr>
        <a:xfrm flipV="1">
          <a:off x="9639300" y="14613637"/>
          <a:ext cx="8382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168123</xdr:rowOff>
    </xdr:from>
    <xdr:to>
      <xdr:col>46</xdr:col>
      <xdr:colOff>38100</xdr:colOff>
      <xdr:row>85</xdr:row>
      <xdr:rowOff>98273</xdr:rowOff>
    </xdr:to>
    <xdr:sp macro="" textlink="">
      <xdr:nvSpPr>
        <xdr:cNvPr id="363" name="楕円 362"/>
        <xdr:cNvSpPr/>
      </xdr:nvSpPr>
      <xdr:spPr>
        <a:xfrm>
          <a:off x="8699500" y="1456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42306</xdr:rowOff>
    </xdr:from>
    <xdr:to>
      <xdr:col>50</xdr:col>
      <xdr:colOff>114300</xdr:colOff>
      <xdr:row>85</xdr:row>
      <xdr:rowOff>47473</xdr:rowOff>
    </xdr:to>
    <xdr:cxnSp macro="">
      <xdr:nvCxnSpPr>
        <xdr:cNvPr id="364" name="直線コネクタ 363"/>
        <xdr:cNvCxnSpPr/>
      </xdr:nvCxnSpPr>
      <xdr:spPr>
        <a:xfrm flipV="1">
          <a:off x="8750300" y="14615556"/>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4674</xdr:rowOff>
    </xdr:from>
    <xdr:to>
      <xdr:col>41</xdr:col>
      <xdr:colOff>101600</xdr:colOff>
      <xdr:row>85</xdr:row>
      <xdr:rowOff>106274</xdr:rowOff>
    </xdr:to>
    <xdr:sp macro="" textlink="">
      <xdr:nvSpPr>
        <xdr:cNvPr id="365" name="楕円 364"/>
        <xdr:cNvSpPr/>
      </xdr:nvSpPr>
      <xdr:spPr>
        <a:xfrm>
          <a:off x="7810500" y="1457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47473</xdr:rowOff>
    </xdr:from>
    <xdr:to>
      <xdr:col>45</xdr:col>
      <xdr:colOff>177800</xdr:colOff>
      <xdr:row>85</xdr:row>
      <xdr:rowOff>55474</xdr:rowOff>
    </xdr:to>
    <xdr:cxnSp macro="">
      <xdr:nvCxnSpPr>
        <xdr:cNvPr id="366" name="直線コネクタ 365"/>
        <xdr:cNvCxnSpPr/>
      </xdr:nvCxnSpPr>
      <xdr:spPr>
        <a:xfrm flipV="1">
          <a:off x="7861300" y="1462072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10891</xdr:rowOff>
    </xdr:from>
    <xdr:to>
      <xdr:col>36</xdr:col>
      <xdr:colOff>165100</xdr:colOff>
      <xdr:row>85</xdr:row>
      <xdr:rowOff>112491</xdr:rowOff>
    </xdr:to>
    <xdr:sp macro="" textlink="">
      <xdr:nvSpPr>
        <xdr:cNvPr id="367" name="楕円 366"/>
        <xdr:cNvSpPr/>
      </xdr:nvSpPr>
      <xdr:spPr>
        <a:xfrm>
          <a:off x="6921500" y="1458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55474</xdr:rowOff>
    </xdr:from>
    <xdr:to>
      <xdr:col>41</xdr:col>
      <xdr:colOff>50800</xdr:colOff>
      <xdr:row>85</xdr:row>
      <xdr:rowOff>61691</xdr:rowOff>
    </xdr:to>
    <xdr:cxnSp macro="">
      <xdr:nvCxnSpPr>
        <xdr:cNvPr id="368" name="直線コネクタ 367"/>
        <xdr:cNvCxnSpPr/>
      </xdr:nvCxnSpPr>
      <xdr:spPr>
        <a:xfrm flipV="1">
          <a:off x="6972300" y="14628724"/>
          <a:ext cx="8890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21734</xdr:rowOff>
    </xdr:from>
    <xdr:ext cx="469744" cy="259045"/>
    <xdr:sp macro="" textlink="">
      <xdr:nvSpPr>
        <xdr:cNvPr id="369" name="n_1aveValue【公営住宅】&#10;一人当たり面積"/>
        <xdr:cNvSpPr txBox="1"/>
      </xdr:nvSpPr>
      <xdr:spPr>
        <a:xfrm>
          <a:off x="93917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23105</xdr:rowOff>
    </xdr:from>
    <xdr:ext cx="469744" cy="259045"/>
    <xdr:sp macro="" textlink="">
      <xdr:nvSpPr>
        <xdr:cNvPr id="370" name="n_2aveValue【公営住宅】&#10;一人当たり面積"/>
        <xdr:cNvSpPr txBox="1"/>
      </xdr:nvSpPr>
      <xdr:spPr>
        <a:xfrm>
          <a:off x="8515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24615</xdr:rowOff>
    </xdr:from>
    <xdr:ext cx="469744" cy="259045"/>
    <xdr:sp macro="" textlink="">
      <xdr:nvSpPr>
        <xdr:cNvPr id="371" name="n_3aveValue【公営住宅】&#10;一人当たり面積"/>
        <xdr:cNvSpPr txBox="1"/>
      </xdr:nvSpPr>
      <xdr:spPr>
        <a:xfrm>
          <a:off x="7626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25985</xdr:rowOff>
    </xdr:from>
    <xdr:ext cx="469744" cy="259045"/>
    <xdr:sp macro="" textlink="">
      <xdr:nvSpPr>
        <xdr:cNvPr id="372" name="n_4aveValue【公営住宅】&#10;一人当たり面積"/>
        <xdr:cNvSpPr txBox="1"/>
      </xdr:nvSpPr>
      <xdr:spPr>
        <a:xfrm>
          <a:off x="6737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109633</xdr:rowOff>
    </xdr:from>
    <xdr:ext cx="469744" cy="259045"/>
    <xdr:sp macro="" textlink="">
      <xdr:nvSpPr>
        <xdr:cNvPr id="373" name="n_1mainValue【公営住宅】&#10;一人当たり面積"/>
        <xdr:cNvSpPr txBox="1"/>
      </xdr:nvSpPr>
      <xdr:spPr>
        <a:xfrm>
          <a:off x="9391727" y="1433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114800</xdr:rowOff>
    </xdr:from>
    <xdr:ext cx="469744" cy="259045"/>
    <xdr:sp macro="" textlink="">
      <xdr:nvSpPr>
        <xdr:cNvPr id="374" name="n_2mainValue【公営住宅】&#10;一人当たり面積"/>
        <xdr:cNvSpPr txBox="1"/>
      </xdr:nvSpPr>
      <xdr:spPr>
        <a:xfrm>
          <a:off x="8515427" y="1434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122801</xdr:rowOff>
    </xdr:from>
    <xdr:ext cx="469744" cy="259045"/>
    <xdr:sp macro="" textlink="">
      <xdr:nvSpPr>
        <xdr:cNvPr id="375" name="n_3mainValue【公営住宅】&#10;一人当たり面積"/>
        <xdr:cNvSpPr txBox="1"/>
      </xdr:nvSpPr>
      <xdr:spPr>
        <a:xfrm>
          <a:off x="7626427" y="1435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129018</xdr:rowOff>
    </xdr:from>
    <xdr:ext cx="469744" cy="259045"/>
    <xdr:sp macro="" textlink="">
      <xdr:nvSpPr>
        <xdr:cNvPr id="376" name="n_4mainValue【公営住宅】&#10;一人当たり面積"/>
        <xdr:cNvSpPr txBox="1"/>
      </xdr:nvSpPr>
      <xdr:spPr>
        <a:xfrm>
          <a:off x="6737427" y="1435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20682</xdr:rowOff>
    </xdr:from>
    <xdr:to>
      <xdr:col>24</xdr:col>
      <xdr:colOff>62865</xdr:colOff>
      <xdr:row>109</xdr:row>
      <xdr:rowOff>35379</xdr:rowOff>
    </xdr:to>
    <xdr:cxnSp macro="">
      <xdr:nvCxnSpPr>
        <xdr:cNvPr id="402" name="直線コネクタ 401"/>
        <xdr:cNvCxnSpPr/>
      </xdr:nvCxnSpPr>
      <xdr:spPr>
        <a:xfrm flipV="1">
          <a:off x="4634865" y="1716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138809</xdr:rowOff>
    </xdr:from>
    <xdr:ext cx="340478" cy="259045"/>
    <xdr:sp macro="" textlink="">
      <xdr:nvSpPr>
        <xdr:cNvPr id="405" name="【港湾・漁港】&#10;有形固定資産減価償却率最大値テキスト"/>
        <xdr:cNvSpPr txBox="1"/>
      </xdr:nvSpPr>
      <xdr:spPr>
        <a:xfrm>
          <a:off x="4673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20682</xdr:rowOff>
    </xdr:from>
    <xdr:to>
      <xdr:col>24</xdr:col>
      <xdr:colOff>152400</xdr:colOff>
      <xdr:row>100</xdr:row>
      <xdr:rowOff>20682</xdr:rowOff>
    </xdr:to>
    <xdr:cxnSp macro="">
      <xdr:nvCxnSpPr>
        <xdr:cNvPr id="406" name="直線コネクタ 405"/>
        <xdr:cNvCxnSpPr/>
      </xdr:nvCxnSpPr>
      <xdr:spPr>
        <a:xfrm>
          <a:off x="4546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137721</xdr:rowOff>
    </xdr:from>
    <xdr:ext cx="405111" cy="259045"/>
    <xdr:sp macro="" textlink="">
      <xdr:nvSpPr>
        <xdr:cNvPr id="407" name="【港湾・漁港】&#10;有形固定資産減価償却率平均値テキスト"/>
        <xdr:cNvSpPr txBox="1"/>
      </xdr:nvSpPr>
      <xdr:spPr>
        <a:xfrm>
          <a:off x="4673600" y="1796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408" name="フローチャート: 判断 407"/>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121738</xdr:rowOff>
    </xdr:from>
    <xdr:to>
      <xdr:col>20</xdr:col>
      <xdr:colOff>38100</xdr:colOff>
      <xdr:row>105</xdr:row>
      <xdr:rowOff>51888</xdr:rowOff>
    </xdr:to>
    <xdr:sp macro="" textlink="">
      <xdr:nvSpPr>
        <xdr:cNvPr id="409" name="フローチャート: 判断 408"/>
        <xdr:cNvSpPr/>
      </xdr:nvSpPr>
      <xdr:spPr>
        <a:xfrm>
          <a:off x="3746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95613</xdr:rowOff>
    </xdr:from>
    <xdr:to>
      <xdr:col>15</xdr:col>
      <xdr:colOff>101600</xdr:colOff>
      <xdr:row>105</xdr:row>
      <xdr:rowOff>25763</xdr:rowOff>
    </xdr:to>
    <xdr:sp macro="" textlink="">
      <xdr:nvSpPr>
        <xdr:cNvPr id="410" name="フローチャート: 判断 409"/>
        <xdr:cNvSpPr/>
      </xdr:nvSpPr>
      <xdr:spPr>
        <a:xfrm>
          <a:off x="2857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11" name="フローチャート: 判断 410"/>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2" name="フローチャート: 判断 411"/>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160927</xdr:rowOff>
    </xdr:from>
    <xdr:to>
      <xdr:col>24</xdr:col>
      <xdr:colOff>114300</xdr:colOff>
      <xdr:row>103</xdr:row>
      <xdr:rowOff>91077</xdr:rowOff>
    </xdr:to>
    <xdr:sp macro="" textlink="">
      <xdr:nvSpPr>
        <xdr:cNvPr id="418" name="楕円 417"/>
        <xdr:cNvSpPr/>
      </xdr:nvSpPr>
      <xdr:spPr>
        <a:xfrm>
          <a:off x="4584700" y="176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12354</xdr:rowOff>
    </xdr:from>
    <xdr:ext cx="405111" cy="259045"/>
    <xdr:sp macro="" textlink="">
      <xdr:nvSpPr>
        <xdr:cNvPr id="419" name="【港湾・漁港】&#10;有形固定資産減価償却率該当値テキスト"/>
        <xdr:cNvSpPr txBox="1"/>
      </xdr:nvSpPr>
      <xdr:spPr>
        <a:xfrm>
          <a:off x="4673600" y="1750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167458</xdr:rowOff>
    </xdr:from>
    <xdr:to>
      <xdr:col>20</xdr:col>
      <xdr:colOff>38100</xdr:colOff>
      <xdr:row>103</xdr:row>
      <xdr:rowOff>97608</xdr:rowOff>
    </xdr:to>
    <xdr:sp macro="" textlink="">
      <xdr:nvSpPr>
        <xdr:cNvPr id="420" name="楕円 419"/>
        <xdr:cNvSpPr/>
      </xdr:nvSpPr>
      <xdr:spPr>
        <a:xfrm>
          <a:off x="37465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40277</xdr:rowOff>
    </xdr:from>
    <xdr:to>
      <xdr:col>24</xdr:col>
      <xdr:colOff>63500</xdr:colOff>
      <xdr:row>103</xdr:row>
      <xdr:rowOff>46808</xdr:rowOff>
    </xdr:to>
    <xdr:cxnSp macro="">
      <xdr:nvCxnSpPr>
        <xdr:cNvPr id="421" name="直線コネクタ 420"/>
        <xdr:cNvCxnSpPr/>
      </xdr:nvCxnSpPr>
      <xdr:spPr>
        <a:xfrm flipV="1">
          <a:off x="3797300" y="1769962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133169</xdr:rowOff>
    </xdr:from>
    <xdr:to>
      <xdr:col>15</xdr:col>
      <xdr:colOff>101600</xdr:colOff>
      <xdr:row>103</xdr:row>
      <xdr:rowOff>63319</xdr:rowOff>
    </xdr:to>
    <xdr:sp macro="" textlink="">
      <xdr:nvSpPr>
        <xdr:cNvPr id="422" name="楕円 421"/>
        <xdr:cNvSpPr/>
      </xdr:nvSpPr>
      <xdr:spPr>
        <a:xfrm>
          <a:off x="2857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12519</xdr:rowOff>
    </xdr:from>
    <xdr:to>
      <xdr:col>19</xdr:col>
      <xdr:colOff>177800</xdr:colOff>
      <xdr:row>103</xdr:row>
      <xdr:rowOff>46808</xdr:rowOff>
    </xdr:to>
    <xdr:cxnSp macro="">
      <xdr:nvCxnSpPr>
        <xdr:cNvPr id="423" name="直線コネクタ 422"/>
        <xdr:cNvCxnSpPr/>
      </xdr:nvCxnSpPr>
      <xdr:spPr>
        <a:xfrm>
          <a:off x="2908300" y="1767186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110308</xdr:rowOff>
    </xdr:from>
    <xdr:to>
      <xdr:col>10</xdr:col>
      <xdr:colOff>165100</xdr:colOff>
      <xdr:row>103</xdr:row>
      <xdr:rowOff>40458</xdr:rowOff>
    </xdr:to>
    <xdr:sp macro="" textlink="">
      <xdr:nvSpPr>
        <xdr:cNvPr id="424" name="楕円 423"/>
        <xdr:cNvSpPr/>
      </xdr:nvSpPr>
      <xdr:spPr>
        <a:xfrm>
          <a:off x="19685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161108</xdr:rowOff>
    </xdr:from>
    <xdr:to>
      <xdr:col>15</xdr:col>
      <xdr:colOff>50800</xdr:colOff>
      <xdr:row>103</xdr:row>
      <xdr:rowOff>12519</xdr:rowOff>
    </xdr:to>
    <xdr:cxnSp macro="">
      <xdr:nvCxnSpPr>
        <xdr:cNvPr id="425" name="直線コネクタ 424"/>
        <xdr:cNvCxnSpPr/>
      </xdr:nvCxnSpPr>
      <xdr:spPr>
        <a:xfrm>
          <a:off x="2019300" y="1764900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82550</xdr:rowOff>
    </xdr:from>
    <xdr:to>
      <xdr:col>6</xdr:col>
      <xdr:colOff>38100</xdr:colOff>
      <xdr:row>103</xdr:row>
      <xdr:rowOff>12700</xdr:rowOff>
    </xdr:to>
    <xdr:sp macro="" textlink="">
      <xdr:nvSpPr>
        <xdr:cNvPr id="426" name="楕円 425"/>
        <xdr:cNvSpPr/>
      </xdr:nvSpPr>
      <xdr:spPr>
        <a:xfrm>
          <a:off x="1079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133350</xdr:rowOff>
    </xdr:from>
    <xdr:to>
      <xdr:col>10</xdr:col>
      <xdr:colOff>114300</xdr:colOff>
      <xdr:row>102</xdr:row>
      <xdr:rowOff>161108</xdr:rowOff>
    </xdr:to>
    <xdr:cxnSp macro="">
      <xdr:nvCxnSpPr>
        <xdr:cNvPr id="427" name="直線コネクタ 426"/>
        <xdr:cNvCxnSpPr/>
      </xdr:nvCxnSpPr>
      <xdr:spPr>
        <a:xfrm>
          <a:off x="1130300" y="1762125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43015</xdr:rowOff>
    </xdr:from>
    <xdr:ext cx="405111" cy="259045"/>
    <xdr:sp macro="" textlink="">
      <xdr:nvSpPr>
        <xdr:cNvPr id="428" name="n_1aveValue【港湾・漁港】&#10;有形固定資産減価償却率"/>
        <xdr:cNvSpPr txBox="1"/>
      </xdr:nvSpPr>
      <xdr:spPr>
        <a:xfrm>
          <a:off x="35820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16890</xdr:rowOff>
    </xdr:from>
    <xdr:ext cx="405111" cy="259045"/>
    <xdr:sp macro="" textlink="">
      <xdr:nvSpPr>
        <xdr:cNvPr id="429" name="n_2aveValue【港湾・漁港】&#10;有形固定資産減価償却率"/>
        <xdr:cNvSpPr txBox="1"/>
      </xdr:nvSpPr>
      <xdr:spPr>
        <a:xfrm>
          <a:off x="2705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20156</xdr:rowOff>
    </xdr:from>
    <xdr:ext cx="405111" cy="259045"/>
    <xdr:sp macro="" textlink="">
      <xdr:nvSpPr>
        <xdr:cNvPr id="430" name="n_3aveValue【港湾・漁港】&#10;有形固定資産減価償却率"/>
        <xdr:cNvSpPr txBox="1"/>
      </xdr:nvSpPr>
      <xdr:spPr>
        <a:xfrm>
          <a:off x="1816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170378</xdr:rowOff>
    </xdr:from>
    <xdr:ext cx="405111" cy="259045"/>
    <xdr:sp macro="" textlink="">
      <xdr:nvSpPr>
        <xdr:cNvPr id="431" name="n_4aveValue【港湾・漁港】&#10;有形固定資産減価償却率"/>
        <xdr:cNvSpPr txBox="1"/>
      </xdr:nvSpPr>
      <xdr:spPr>
        <a:xfrm>
          <a:off x="927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114135</xdr:rowOff>
    </xdr:from>
    <xdr:ext cx="405111" cy="259045"/>
    <xdr:sp macro="" textlink="">
      <xdr:nvSpPr>
        <xdr:cNvPr id="432" name="n_1mainValue【港湾・漁港】&#10;有形固定資産減価償却率"/>
        <xdr:cNvSpPr txBox="1"/>
      </xdr:nvSpPr>
      <xdr:spPr>
        <a:xfrm>
          <a:off x="3582044" y="1743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79846</xdr:rowOff>
    </xdr:from>
    <xdr:ext cx="405111" cy="259045"/>
    <xdr:sp macro="" textlink="">
      <xdr:nvSpPr>
        <xdr:cNvPr id="433" name="n_2mainValue【港湾・漁港】&#10;有形固定資産減価償却率"/>
        <xdr:cNvSpPr txBox="1"/>
      </xdr:nvSpPr>
      <xdr:spPr>
        <a:xfrm>
          <a:off x="27057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56985</xdr:rowOff>
    </xdr:from>
    <xdr:ext cx="405111" cy="259045"/>
    <xdr:sp macro="" textlink="">
      <xdr:nvSpPr>
        <xdr:cNvPr id="434" name="n_3mainValue【港湾・漁港】&#10;有形固定資産減価償却率"/>
        <xdr:cNvSpPr txBox="1"/>
      </xdr:nvSpPr>
      <xdr:spPr>
        <a:xfrm>
          <a:off x="1816744" y="1737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29227</xdr:rowOff>
    </xdr:from>
    <xdr:ext cx="405111" cy="259045"/>
    <xdr:sp macro="" textlink="">
      <xdr:nvSpPr>
        <xdr:cNvPr id="435" name="n_4mainValue【港湾・漁港】&#10;有形固定資産減価償却率"/>
        <xdr:cNvSpPr txBox="1"/>
      </xdr:nvSpPr>
      <xdr:spPr>
        <a:xfrm>
          <a:off x="9277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98749</xdr:rowOff>
    </xdr:from>
    <xdr:to>
      <xdr:col>54</xdr:col>
      <xdr:colOff>189865</xdr:colOff>
      <xdr:row>108</xdr:row>
      <xdr:rowOff>76166</xdr:rowOff>
    </xdr:to>
    <xdr:cxnSp macro="">
      <xdr:nvCxnSpPr>
        <xdr:cNvPr id="457" name="直線コネクタ 456"/>
        <xdr:cNvCxnSpPr/>
      </xdr:nvCxnSpPr>
      <xdr:spPr>
        <a:xfrm flipV="1">
          <a:off x="10476865" y="17243749"/>
          <a:ext cx="0" cy="134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8"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9" name="直線コネクタ 458"/>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45426</xdr:rowOff>
    </xdr:from>
    <xdr:ext cx="690189" cy="259045"/>
    <xdr:sp macro="" textlink="">
      <xdr:nvSpPr>
        <xdr:cNvPr id="460" name="【港湾・漁港】&#10;一人当たり有形固定資産（償却資産）額最大値テキスト"/>
        <xdr:cNvSpPr txBox="1"/>
      </xdr:nvSpPr>
      <xdr:spPr>
        <a:xfrm>
          <a:off x="10515600" y="17018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98749</xdr:rowOff>
    </xdr:from>
    <xdr:to>
      <xdr:col>55</xdr:col>
      <xdr:colOff>88900</xdr:colOff>
      <xdr:row>100</xdr:row>
      <xdr:rowOff>98749</xdr:rowOff>
    </xdr:to>
    <xdr:cxnSp macro="">
      <xdr:nvCxnSpPr>
        <xdr:cNvPr id="461" name="直線コネクタ 460"/>
        <xdr:cNvCxnSpPr/>
      </xdr:nvCxnSpPr>
      <xdr:spPr>
        <a:xfrm>
          <a:off x="10388600" y="1724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64589</xdr:rowOff>
    </xdr:from>
    <xdr:ext cx="599010" cy="259045"/>
    <xdr:sp macro="" textlink="">
      <xdr:nvSpPr>
        <xdr:cNvPr id="462" name="【港湾・漁港】&#10;一人当たり有形固定資産（償却資産）額平均値テキスト"/>
        <xdr:cNvSpPr txBox="1"/>
      </xdr:nvSpPr>
      <xdr:spPr>
        <a:xfrm>
          <a:off x="10515600" y="18238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41712</xdr:rowOff>
    </xdr:from>
    <xdr:to>
      <xdr:col>55</xdr:col>
      <xdr:colOff>50800</xdr:colOff>
      <xdr:row>107</xdr:row>
      <xdr:rowOff>143312</xdr:rowOff>
    </xdr:to>
    <xdr:sp macro="" textlink="">
      <xdr:nvSpPr>
        <xdr:cNvPr id="463" name="フローチャート: 判断 462"/>
        <xdr:cNvSpPr/>
      </xdr:nvSpPr>
      <xdr:spPr>
        <a:xfrm>
          <a:off x="10426700" y="1838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47782</xdr:rowOff>
    </xdr:from>
    <xdr:to>
      <xdr:col>50</xdr:col>
      <xdr:colOff>165100</xdr:colOff>
      <xdr:row>107</xdr:row>
      <xdr:rowOff>149382</xdr:rowOff>
    </xdr:to>
    <xdr:sp macro="" textlink="">
      <xdr:nvSpPr>
        <xdr:cNvPr id="464" name="フローチャート: 判断 463"/>
        <xdr:cNvSpPr/>
      </xdr:nvSpPr>
      <xdr:spPr>
        <a:xfrm>
          <a:off x="9588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33503</xdr:rowOff>
    </xdr:from>
    <xdr:to>
      <xdr:col>46</xdr:col>
      <xdr:colOff>38100</xdr:colOff>
      <xdr:row>107</xdr:row>
      <xdr:rowOff>135103</xdr:rowOff>
    </xdr:to>
    <xdr:sp macro="" textlink="">
      <xdr:nvSpPr>
        <xdr:cNvPr id="465" name="フローチャート: 判断 464"/>
        <xdr:cNvSpPr/>
      </xdr:nvSpPr>
      <xdr:spPr>
        <a:xfrm>
          <a:off x="8699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51223</xdr:rowOff>
    </xdr:from>
    <xdr:to>
      <xdr:col>41</xdr:col>
      <xdr:colOff>101600</xdr:colOff>
      <xdr:row>107</xdr:row>
      <xdr:rowOff>152823</xdr:rowOff>
    </xdr:to>
    <xdr:sp macro="" textlink="">
      <xdr:nvSpPr>
        <xdr:cNvPr id="466" name="フローチャート: 判断 465"/>
        <xdr:cNvSpPr/>
      </xdr:nvSpPr>
      <xdr:spPr>
        <a:xfrm>
          <a:off x="7810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51688</xdr:rowOff>
    </xdr:from>
    <xdr:to>
      <xdr:col>36</xdr:col>
      <xdr:colOff>165100</xdr:colOff>
      <xdr:row>107</xdr:row>
      <xdr:rowOff>153288</xdr:rowOff>
    </xdr:to>
    <xdr:sp macro="" textlink="">
      <xdr:nvSpPr>
        <xdr:cNvPr id="467" name="フローチャート: 判断 466"/>
        <xdr:cNvSpPr/>
      </xdr:nvSpPr>
      <xdr:spPr>
        <a:xfrm>
          <a:off x="6921500" y="183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152147</xdr:rowOff>
    </xdr:from>
    <xdr:to>
      <xdr:col>55</xdr:col>
      <xdr:colOff>50800</xdr:colOff>
      <xdr:row>108</xdr:row>
      <xdr:rowOff>82297</xdr:rowOff>
    </xdr:to>
    <xdr:sp macro="" textlink="">
      <xdr:nvSpPr>
        <xdr:cNvPr id="473" name="楕円 472"/>
        <xdr:cNvSpPr/>
      </xdr:nvSpPr>
      <xdr:spPr>
        <a:xfrm>
          <a:off x="10426700" y="1849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67074</xdr:rowOff>
    </xdr:from>
    <xdr:ext cx="534377" cy="259045"/>
    <xdr:sp macro="" textlink="">
      <xdr:nvSpPr>
        <xdr:cNvPr id="474" name="【港湾・漁港】&#10;一人当たり有形固定資産（償却資産）額該当値テキスト"/>
        <xdr:cNvSpPr txBox="1"/>
      </xdr:nvSpPr>
      <xdr:spPr>
        <a:xfrm>
          <a:off x="10515600" y="1841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155006</xdr:rowOff>
    </xdr:from>
    <xdr:to>
      <xdr:col>50</xdr:col>
      <xdr:colOff>165100</xdr:colOff>
      <xdr:row>108</xdr:row>
      <xdr:rowOff>85156</xdr:rowOff>
    </xdr:to>
    <xdr:sp macro="" textlink="">
      <xdr:nvSpPr>
        <xdr:cNvPr id="475" name="楕円 474"/>
        <xdr:cNvSpPr/>
      </xdr:nvSpPr>
      <xdr:spPr>
        <a:xfrm>
          <a:off x="9588500" y="1850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31497</xdr:rowOff>
    </xdr:from>
    <xdr:to>
      <xdr:col>55</xdr:col>
      <xdr:colOff>0</xdr:colOff>
      <xdr:row>108</xdr:row>
      <xdr:rowOff>34356</xdr:rowOff>
    </xdr:to>
    <xdr:cxnSp macro="">
      <xdr:nvCxnSpPr>
        <xdr:cNvPr id="476" name="直線コネクタ 475"/>
        <xdr:cNvCxnSpPr/>
      </xdr:nvCxnSpPr>
      <xdr:spPr>
        <a:xfrm flipV="1">
          <a:off x="9639300" y="18548097"/>
          <a:ext cx="8382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148999</xdr:rowOff>
    </xdr:from>
    <xdr:to>
      <xdr:col>46</xdr:col>
      <xdr:colOff>38100</xdr:colOff>
      <xdr:row>108</xdr:row>
      <xdr:rowOff>79149</xdr:rowOff>
    </xdr:to>
    <xdr:sp macro="" textlink="">
      <xdr:nvSpPr>
        <xdr:cNvPr id="477" name="楕円 476"/>
        <xdr:cNvSpPr/>
      </xdr:nvSpPr>
      <xdr:spPr>
        <a:xfrm>
          <a:off x="8699500" y="1849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28349</xdr:rowOff>
    </xdr:from>
    <xdr:to>
      <xdr:col>50</xdr:col>
      <xdr:colOff>114300</xdr:colOff>
      <xdr:row>108</xdr:row>
      <xdr:rowOff>34356</xdr:rowOff>
    </xdr:to>
    <xdr:cxnSp macro="">
      <xdr:nvCxnSpPr>
        <xdr:cNvPr id="478" name="直線コネクタ 477"/>
        <xdr:cNvCxnSpPr/>
      </xdr:nvCxnSpPr>
      <xdr:spPr>
        <a:xfrm>
          <a:off x="8750300" y="18544949"/>
          <a:ext cx="889000" cy="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150397</xdr:rowOff>
    </xdr:from>
    <xdr:to>
      <xdr:col>41</xdr:col>
      <xdr:colOff>101600</xdr:colOff>
      <xdr:row>108</xdr:row>
      <xdr:rowOff>80547</xdr:rowOff>
    </xdr:to>
    <xdr:sp macro="" textlink="">
      <xdr:nvSpPr>
        <xdr:cNvPr id="479" name="楕円 478"/>
        <xdr:cNvSpPr/>
      </xdr:nvSpPr>
      <xdr:spPr>
        <a:xfrm>
          <a:off x="7810500" y="1849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28349</xdr:rowOff>
    </xdr:from>
    <xdr:to>
      <xdr:col>45</xdr:col>
      <xdr:colOff>177800</xdr:colOff>
      <xdr:row>108</xdr:row>
      <xdr:rowOff>29747</xdr:rowOff>
    </xdr:to>
    <xdr:cxnSp macro="">
      <xdr:nvCxnSpPr>
        <xdr:cNvPr id="480" name="直線コネクタ 479"/>
        <xdr:cNvCxnSpPr/>
      </xdr:nvCxnSpPr>
      <xdr:spPr>
        <a:xfrm flipV="1">
          <a:off x="7861300" y="18544949"/>
          <a:ext cx="889000" cy="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151947</xdr:rowOff>
    </xdr:from>
    <xdr:to>
      <xdr:col>36</xdr:col>
      <xdr:colOff>165100</xdr:colOff>
      <xdr:row>108</xdr:row>
      <xdr:rowOff>82097</xdr:rowOff>
    </xdr:to>
    <xdr:sp macro="" textlink="">
      <xdr:nvSpPr>
        <xdr:cNvPr id="481" name="楕円 480"/>
        <xdr:cNvSpPr/>
      </xdr:nvSpPr>
      <xdr:spPr>
        <a:xfrm>
          <a:off x="6921500" y="184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29747</xdr:rowOff>
    </xdr:from>
    <xdr:to>
      <xdr:col>41</xdr:col>
      <xdr:colOff>50800</xdr:colOff>
      <xdr:row>108</xdr:row>
      <xdr:rowOff>31297</xdr:rowOff>
    </xdr:to>
    <xdr:cxnSp macro="">
      <xdr:nvCxnSpPr>
        <xdr:cNvPr id="482" name="直線コネクタ 481"/>
        <xdr:cNvCxnSpPr/>
      </xdr:nvCxnSpPr>
      <xdr:spPr>
        <a:xfrm flipV="1">
          <a:off x="6972300" y="18546347"/>
          <a:ext cx="889000" cy="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165909</xdr:rowOff>
    </xdr:from>
    <xdr:ext cx="599010" cy="259045"/>
    <xdr:sp macro="" textlink="">
      <xdr:nvSpPr>
        <xdr:cNvPr id="483" name="n_1aveValue【港湾・漁港】&#10;一人当たり有形固定資産（償却資産）額"/>
        <xdr:cNvSpPr txBox="1"/>
      </xdr:nvSpPr>
      <xdr:spPr>
        <a:xfrm>
          <a:off x="9327095" y="181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151630</xdr:rowOff>
    </xdr:from>
    <xdr:ext cx="599010" cy="259045"/>
    <xdr:sp macro="" textlink="">
      <xdr:nvSpPr>
        <xdr:cNvPr id="484" name="n_2aveValue【港湾・漁港】&#10;一人当たり有形固定資産（償却資産）額"/>
        <xdr:cNvSpPr txBox="1"/>
      </xdr:nvSpPr>
      <xdr:spPr>
        <a:xfrm>
          <a:off x="84507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169350</xdr:rowOff>
    </xdr:from>
    <xdr:ext cx="599010" cy="259045"/>
    <xdr:sp macro="" textlink="">
      <xdr:nvSpPr>
        <xdr:cNvPr id="485" name="n_3aveValue【港湾・漁港】&#10;一人当たり有形固定資産（償却資産）額"/>
        <xdr:cNvSpPr txBox="1"/>
      </xdr:nvSpPr>
      <xdr:spPr>
        <a:xfrm>
          <a:off x="7561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169815</xdr:rowOff>
    </xdr:from>
    <xdr:ext cx="599010" cy="259045"/>
    <xdr:sp macro="" textlink="">
      <xdr:nvSpPr>
        <xdr:cNvPr id="486" name="n_4aveValue【港湾・漁港】&#10;一人当たり有形固定資産（償却資産）額"/>
        <xdr:cNvSpPr txBox="1"/>
      </xdr:nvSpPr>
      <xdr:spPr>
        <a:xfrm>
          <a:off x="6672795" y="1817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76283</xdr:rowOff>
    </xdr:from>
    <xdr:ext cx="534377" cy="259045"/>
    <xdr:sp macro="" textlink="">
      <xdr:nvSpPr>
        <xdr:cNvPr id="487" name="n_1mainValue【港湾・漁港】&#10;一人当たり有形固定資産（償却資産）額"/>
        <xdr:cNvSpPr txBox="1"/>
      </xdr:nvSpPr>
      <xdr:spPr>
        <a:xfrm>
          <a:off x="9359411" y="1859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70276</xdr:rowOff>
    </xdr:from>
    <xdr:ext cx="599010" cy="259045"/>
    <xdr:sp macro="" textlink="">
      <xdr:nvSpPr>
        <xdr:cNvPr id="488" name="n_2mainValue【港湾・漁港】&#10;一人当たり有形固定資産（償却資産）額"/>
        <xdr:cNvSpPr txBox="1"/>
      </xdr:nvSpPr>
      <xdr:spPr>
        <a:xfrm>
          <a:off x="8450795" y="1858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71674</xdr:rowOff>
    </xdr:from>
    <xdr:ext cx="599010" cy="259045"/>
    <xdr:sp macro="" textlink="">
      <xdr:nvSpPr>
        <xdr:cNvPr id="489" name="n_3mainValue【港湾・漁港】&#10;一人当たり有形固定資産（償却資産）額"/>
        <xdr:cNvSpPr txBox="1"/>
      </xdr:nvSpPr>
      <xdr:spPr>
        <a:xfrm>
          <a:off x="7561795" y="18588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73224</xdr:rowOff>
    </xdr:from>
    <xdr:ext cx="534377" cy="259045"/>
    <xdr:sp macro="" textlink="">
      <xdr:nvSpPr>
        <xdr:cNvPr id="490" name="n_4mainValue【港湾・漁港】&#10;一人当たり有形固定資産（償却資産）額"/>
        <xdr:cNvSpPr txBox="1"/>
      </xdr:nvSpPr>
      <xdr:spPr>
        <a:xfrm>
          <a:off x="6705111" y="185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516" name="直線コネクタ 515"/>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19"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0" name="直線コネクタ 519"/>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21" name="【認定こども園・幼稚園・保育所】&#10;有形固定資産減価償却率平均値テキスト"/>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2" name="フローチャート: 判断 521"/>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3" name="フローチャート: 判断 522"/>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524" name="フローチャート: 判断 523"/>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5" name="フローチャート: 判断 524"/>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526" name="フローチャート: 判断 525"/>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120106</xdr:rowOff>
    </xdr:from>
    <xdr:to>
      <xdr:col>85</xdr:col>
      <xdr:colOff>177800</xdr:colOff>
      <xdr:row>38</xdr:row>
      <xdr:rowOff>50256</xdr:rowOff>
    </xdr:to>
    <xdr:sp macro="" textlink="">
      <xdr:nvSpPr>
        <xdr:cNvPr id="532" name="楕円 531"/>
        <xdr:cNvSpPr/>
      </xdr:nvSpPr>
      <xdr:spPr>
        <a:xfrm>
          <a:off x="162687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142983</xdr:rowOff>
    </xdr:from>
    <xdr:ext cx="405111" cy="259045"/>
    <xdr:sp macro="" textlink="">
      <xdr:nvSpPr>
        <xdr:cNvPr id="533" name="【認定こども園・幼稚園・保育所】&#10;有形固定資産減価償却率該当値テキスト"/>
        <xdr:cNvSpPr txBox="1"/>
      </xdr:nvSpPr>
      <xdr:spPr>
        <a:xfrm>
          <a:off x="16357600" y="631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12337</xdr:rowOff>
    </xdr:from>
    <xdr:to>
      <xdr:col>81</xdr:col>
      <xdr:colOff>101600</xdr:colOff>
      <xdr:row>38</xdr:row>
      <xdr:rowOff>113937</xdr:rowOff>
    </xdr:to>
    <xdr:sp macro="" textlink="">
      <xdr:nvSpPr>
        <xdr:cNvPr id="534" name="楕円 533"/>
        <xdr:cNvSpPr/>
      </xdr:nvSpPr>
      <xdr:spPr>
        <a:xfrm>
          <a:off x="15430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170906</xdr:rowOff>
    </xdr:from>
    <xdr:to>
      <xdr:col>85</xdr:col>
      <xdr:colOff>127000</xdr:colOff>
      <xdr:row>38</xdr:row>
      <xdr:rowOff>63137</xdr:rowOff>
    </xdr:to>
    <xdr:cxnSp macro="">
      <xdr:nvCxnSpPr>
        <xdr:cNvPr id="535" name="直線コネクタ 534"/>
        <xdr:cNvCxnSpPr/>
      </xdr:nvCxnSpPr>
      <xdr:spPr>
        <a:xfrm flipV="1">
          <a:off x="15481300" y="6514556"/>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17235</xdr:rowOff>
    </xdr:from>
    <xdr:to>
      <xdr:col>76</xdr:col>
      <xdr:colOff>165100</xdr:colOff>
      <xdr:row>38</xdr:row>
      <xdr:rowOff>118835</xdr:rowOff>
    </xdr:to>
    <xdr:sp macro="" textlink="">
      <xdr:nvSpPr>
        <xdr:cNvPr id="536" name="楕円 535"/>
        <xdr:cNvSpPr/>
      </xdr:nvSpPr>
      <xdr:spPr>
        <a:xfrm>
          <a:off x="145415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63137</xdr:rowOff>
    </xdr:from>
    <xdr:to>
      <xdr:col>81</xdr:col>
      <xdr:colOff>50800</xdr:colOff>
      <xdr:row>38</xdr:row>
      <xdr:rowOff>68035</xdr:rowOff>
    </xdr:to>
    <xdr:cxnSp macro="">
      <xdr:nvCxnSpPr>
        <xdr:cNvPr id="537" name="直線コネクタ 536"/>
        <xdr:cNvCxnSpPr/>
      </xdr:nvCxnSpPr>
      <xdr:spPr>
        <a:xfrm flipV="1">
          <a:off x="14592300" y="6578237"/>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100512</xdr:rowOff>
    </xdr:from>
    <xdr:to>
      <xdr:col>72</xdr:col>
      <xdr:colOff>38100</xdr:colOff>
      <xdr:row>40</xdr:row>
      <xdr:rowOff>30662</xdr:rowOff>
    </xdr:to>
    <xdr:sp macro="" textlink="">
      <xdr:nvSpPr>
        <xdr:cNvPr id="538" name="楕円 537"/>
        <xdr:cNvSpPr/>
      </xdr:nvSpPr>
      <xdr:spPr>
        <a:xfrm>
          <a:off x="13652500" y="67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68035</xdr:rowOff>
    </xdr:from>
    <xdr:to>
      <xdr:col>76</xdr:col>
      <xdr:colOff>114300</xdr:colOff>
      <xdr:row>39</xdr:row>
      <xdr:rowOff>151312</xdr:rowOff>
    </xdr:to>
    <xdr:cxnSp macro="">
      <xdr:nvCxnSpPr>
        <xdr:cNvPr id="539" name="直線コネクタ 538"/>
        <xdr:cNvCxnSpPr/>
      </xdr:nvCxnSpPr>
      <xdr:spPr>
        <a:xfrm flipV="1">
          <a:off x="13703300" y="6583135"/>
          <a:ext cx="889000" cy="25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164193</xdr:rowOff>
    </xdr:from>
    <xdr:to>
      <xdr:col>67</xdr:col>
      <xdr:colOff>101600</xdr:colOff>
      <xdr:row>39</xdr:row>
      <xdr:rowOff>94343</xdr:rowOff>
    </xdr:to>
    <xdr:sp macro="" textlink="">
      <xdr:nvSpPr>
        <xdr:cNvPr id="540" name="楕円 539"/>
        <xdr:cNvSpPr/>
      </xdr:nvSpPr>
      <xdr:spPr>
        <a:xfrm>
          <a:off x="12763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43543</xdr:rowOff>
    </xdr:from>
    <xdr:to>
      <xdr:col>71</xdr:col>
      <xdr:colOff>177800</xdr:colOff>
      <xdr:row>39</xdr:row>
      <xdr:rowOff>151312</xdr:rowOff>
    </xdr:to>
    <xdr:cxnSp macro="">
      <xdr:nvCxnSpPr>
        <xdr:cNvPr id="541" name="直線コネクタ 540"/>
        <xdr:cNvCxnSpPr/>
      </xdr:nvCxnSpPr>
      <xdr:spPr>
        <a:xfrm>
          <a:off x="12814300" y="6730093"/>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542" name="n_1aveValue【認定こども園・幼稚園・保育所】&#10;有形固定資産減価償却率"/>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109962</xdr:rowOff>
    </xdr:from>
    <xdr:ext cx="405111" cy="259045"/>
    <xdr:sp macro="" textlink="">
      <xdr:nvSpPr>
        <xdr:cNvPr id="543" name="n_2aveValue【認定こども園・幼稚園・保育所】&#10;有形固定資産減価償却率"/>
        <xdr:cNvSpPr txBox="1"/>
      </xdr:nvSpPr>
      <xdr:spPr>
        <a:xfrm>
          <a:off x="14389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4" name="n_3aveValue【認定こども園・幼稚園・保育所】&#10;有形固定資産減価償却率"/>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545" name="n_4aveValue【認定こども園・幼稚園・保育所】&#10;有形固定資産減価償却率"/>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130464</xdr:rowOff>
    </xdr:from>
    <xdr:ext cx="405111" cy="259045"/>
    <xdr:sp macro="" textlink="">
      <xdr:nvSpPr>
        <xdr:cNvPr id="546" name="n_1mainValue【認定こども園・幼稚園・保育所】&#10;有形固定資産減価償却率"/>
        <xdr:cNvSpPr txBox="1"/>
      </xdr:nvSpPr>
      <xdr:spPr>
        <a:xfrm>
          <a:off x="152660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547" name="n_2mainValue【認定こども園・幼稚園・保育所】&#10;有形固定資産減価償却率"/>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21789</xdr:rowOff>
    </xdr:from>
    <xdr:ext cx="405111" cy="259045"/>
    <xdr:sp macro="" textlink="">
      <xdr:nvSpPr>
        <xdr:cNvPr id="548" name="n_3mainValue【認定こども園・幼稚園・保育所】&#10;有形固定資産減価償却率"/>
        <xdr:cNvSpPr txBox="1"/>
      </xdr:nvSpPr>
      <xdr:spPr>
        <a:xfrm>
          <a:off x="13500744" y="687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85470</xdr:rowOff>
    </xdr:from>
    <xdr:ext cx="405111" cy="259045"/>
    <xdr:sp macro="" textlink="">
      <xdr:nvSpPr>
        <xdr:cNvPr id="549" name="n_4mainValue【認定こども園・幼稚園・保育所】&#10;有形固定資産減価償却率"/>
        <xdr:cNvSpPr txBox="1"/>
      </xdr:nvSpPr>
      <xdr:spPr>
        <a:xfrm>
          <a:off x="126117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1" name="テキスト ボックス 56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3" name="テキスト ボックス 56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5" name="テキスト ボックス 56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7" name="テキスト ボックス 56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9" name="テキスト ボックス 56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1" name="テキスト ボックス 57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575" name="直線コネクタ 574"/>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576"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577" name="直線コネクタ 576"/>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578"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579" name="直線コネクタ 578"/>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98896</xdr:rowOff>
    </xdr:from>
    <xdr:ext cx="469744" cy="259045"/>
    <xdr:sp macro="" textlink="">
      <xdr:nvSpPr>
        <xdr:cNvPr id="580" name="【認定こども園・幼稚園・保育所】&#10;一人当たり面積平均値テキスト"/>
        <xdr:cNvSpPr txBox="1"/>
      </xdr:nvSpPr>
      <xdr:spPr>
        <a:xfrm>
          <a:off x="22199600" y="6785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581" name="フローチャート: 判断 580"/>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582" name="フローチャート: 判断 581"/>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583" name="フローチャート: 判断 582"/>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584" name="フローチャート: 判断 583"/>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585" name="フローチャート: 判断 584"/>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2540</xdr:rowOff>
    </xdr:from>
    <xdr:to>
      <xdr:col>116</xdr:col>
      <xdr:colOff>114300</xdr:colOff>
      <xdr:row>41</xdr:row>
      <xdr:rowOff>104140</xdr:rowOff>
    </xdr:to>
    <xdr:sp macro="" textlink="">
      <xdr:nvSpPr>
        <xdr:cNvPr id="591" name="楕円 590"/>
        <xdr:cNvSpPr/>
      </xdr:nvSpPr>
      <xdr:spPr>
        <a:xfrm>
          <a:off x="221107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152417</xdr:rowOff>
    </xdr:from>
    <xdr:ext cx="469744" cy="259045"/>
    <xdr:sp macro="" textlink="">
      <xdr:nvSpPr>
        <xdr:cNvPr id="592" name="【認定こども園・幼稚園・保育所】&#10;一人当たり面積該当値テキスト"/>
        <xdr:cNvSpPr txBox="1"/>
      </xdr:nvSpPr>
      <xdr:spPr>
        <a:xfrm>
          <a:off x="221996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5806</xdr:rowOff>
    </xdr:from>
    <xdr:to>
      <xdr:col>112</xdr:col>
      <xdr:colOff>38100</xdr:colOff>
      <xdr:row>41</xdr:row>
      <xdr:rowOff>107406</xdr:rowOff>
    </xdr:to>
    <xdr:sp macro="" textlink="">
      <xdr:nvSpPr>
        <xdr:cNvPr id="593" name="楕円 592"/>
        <xdr:cNvSpPr/>
      </xdr:nvSpPr>
      <xdr:spPr>
        <a:xfrm>
          <a:off x="21272500" y="703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53340</xdr:rowOff>
    </xdr:from>
    <xdr:to>
      <xdr:col>116</xdr:col>
      <xdr:colOff>63500</xdr:colOff>
      <xdr:row>41</xdr:row>
      <xdr:rowOff>56606</xdr:rowOff>
    </xdr:to>
    <xdr:cxnSp macro="">
      <xdr:nvCxnSpPr>
        <xdr:cNvPr id="594" name="直線コネクタ 593"/>
        <xdr:cNvCxnSpPr/>
      </xdr:nvCxnSpPr>
      <xdr:spPr>
        <a:xfrm flipV="1">
          <a:off x="21323300" y="708279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9072</xdr:rowOff>
    </xdr:from>
    <xdr:to>
      <xdr:col>107</xdr:col>
      <xdr:colOff>101600</xdr:colOff>
      <xdr:row>41</xdr:row>
      <xdr:rowOff>110672</xdr:rowOff>
    </xdr:to>
    <xdr:sp macro="" textlink="">
      <xdr:nvSpPr>
        <xdr:cNvPr id="595" name="楕円 594"/>
        <xdr:cNvSpPr/>
      </xdr:nvSpPr>
      <xdr:spPr>
        <a:xfrm>
          <a:off x="20383500" y="703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56606</xdr:rowOff>
    </xdr:from>
    <xdr:to>
      <xdr:col>111</xdr:col>
      <xdr:colOff>177800</xdr:colOff>
      <xdr:row>41</xdr:row>
      <xdr:rowOff>59872</xdr:rowOff>
    </xdr:to>
    <xdr:cxnSp macro="">
      <xdr:nvCxnSpPr>
        <xdr:cNvPr id="596" name="直線コネクタ 595"/>
        <xdr:cNvCxnSpPr/>
      </xdr:nvCxnSpPr>
      <xdr:spPr>
        <a:xfrm flipV="1">
          <a:off x="20434300" y="708605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28666</xdr:rowOff>
    </xdr:from>
    <xdr:to>
      <xdr:col>102</xdr:col>
      <xdr:colOff>165100</xdr:colOff>
      <xdr:row>41</xdr:row>
      <xdr:rowOff>130266</xdr:rowOff>
    </xdr:to>
    <xdr:sp macro="" textlink="">
      <xdr:nvSpPr>
        <xdr:cNvPr id="597" name="楕円 596"/>
        <xdr:cNvSpPr/>
      </xdr:nvSpPr>
      <xdr:spPr>
        <a:xfrm>
          <a:off x="19494500" y="70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59872</xdr:rowOff>
    </xdr:from>
    <xdr:to>
      <xdr:col>107</xdr:col>
      <xdr:colOff>50800</xdr:colOff>
      <xdr:row>41</xdr:row>
      <xdr:rowOff>79466</xdr:rowOff>
    </xdr:to>
    <xdr:cxnSp macro="">
      <xdr:nvCxnSpPr>
        <xdr:cNvPr id="598" name="直線コネクタ 597"/>
        <xdr:cNvCxnSpPr/>
      </xdr:nvCxnSpPr>
      <xdr:spPr>
        <a:xfrm flipV="1">
          <a:off x="19545300" y="708932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61323</xdr:rowOff>
    </xdr:from>
    <xdr:to>
      <xdr:col>98</xdr:col>
      <xdr:colOff>38100</xdr:colOff>
      <xdr:row>41</xdr:row>
      <xdr:rowOff>162923</xdr:rowOff>
    </xdr:to>
    <xdr:sp macro="" textlink="">
      <xdr:nvSpPr>
        <xdr:cNvPr id="599" name="楕円 598"/>
        <xdr:cNvSpPr/>
      </xdr:nvSpPr>
      <xdr:spPr>
        <a:xfrm>
          <a:off x="18605500" y="709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79466</xdr:rowOff>
    </xdr:from>
    <xdr:to>
      <xdr:col>102</xdr:col>
      <xdr:colOff>114300</xdr:colOff>
      <xdr:row>41</xdr:row>
      <xdr:rowOff>112123</xdr:rowOff>
    </xdr:to>
    <xdr:cxnSp macro="">
      <xdr:nvCxnSpPr>
        <xdr:cNvPr id="600" name="直線コネクタ 599"/>
        <xdr:cNvCxnSpPr/>
      </xdr:nvCxnSpPr>
      <xdr:spPr>
        <a:xfrm flipV="1">
          <a:off x="18656300" y="71089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35758</xdr:rowOff>
    </xdr:from>
    <xdr:ext cx="469744" cy="259045"/>
    <xdr:sp macro="" textlink="">
      <xdr:nvSpPr>
        <xdr:cNvPr id="601" name="n_1aveValue【認定こども園・幼稚園・保育所】&#10;一人当たり面積"/>
        <xdr:cNvSpPr txBox="1"/>
      </xdr:nvSpPr>
      <xdr:spPr>
        <a:xfrm>
          <a:off x="21075727" y="672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30860</xdr:rowOff>
    </xdr:from>
    <xdr:ext cx="469744" cy="259045"/>
    <xdr:sp macro="" textlink="">
      <xdr:nvSpPr>
        <xdr:cNvPr id="602" name="n_2aveValue【認定こども園・幼稚園・保育所】&#10;一人当たり面積"/>
        <xdr:cNvSpPr txBox="1"/>
      </xdr:nvSpPr>
      <xdr:spPr>
        <a:xfrm>
          <a:off x="20199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29227</xdr:rowOff>
    </xdr:from>
    <xdr:ext cx="469744" cy="259045"/>
    <xdr:sp macro="" textlink="">
      <xdr:nvSpPr>
        <xdr:cNvPr id="603" name="n_3aveValue【認定こども園・幼稚園・保育所】&#10;一人当たり面積"/>
        <xdr:cNvSpPr txBox="1"/>
      </xdr:nvSpPr>
      <xdr:spPr>
        <a:xfrm>
          <a:off x="19310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43923</xdr:rowOff>
    </xdr:from>
    <xdr:ext cx="469744" cy="259045"/>
    <xdr:sp macro="" textlink="">
      <xdr:nvSpPr>
        <xdr:cNvPr id="604" name="n_4aveValue【認定こども園・幼稚園・保育所】&#10;一人当たり面積"/>
        <xdr:cNvSpPr txBox="1"/>
      </xdr:nvSpPr>
      <xdr:spPr>
        <a:xfrm>
          <a:off x="18421427"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98533</xdr:rowOff>
    </xdr:from>
    <xdr:ext cx="469744" cy="259045"/>
    <xdr:sp macro="" textlink="">
      <xdr:nvSpPr>
        <xdr:cNvPr id="605" name="n_1mainValue【認定こども園・幼稚園・保育所】&#10;一人当たり面積"/>
        <xdr:cNvSpPr txBox="1"/>
      </xdr:nvSpPr>
      <xdr:spPr>
        <a:xfrm>
          <a:off x="21075727" y="712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101799</xdr:rowOff>
    </xdr:from>
    <xdr:ext cx="469744" cy="259045"/>
    <xdr:sp macro="" textlink="">
      <xdr:nvSpPr>
        <xdr:cNvPr id="606" name="n_2mainValue【認定こども園・幼稚園・保育所】&#10;一人当たり面積"/>
        <xdr:cNvSpPr txBox="1"/>
      </xdr:nvSpPr>
      <xdr:spPr>
        <a:xfrm>
          <a:off x="20199427" y="713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121393</xdr:rowOff>
    </xdr:from>
    <xdr:ext cx="469744" cy="259045"/>
    <xdr:sp macro="" textlink="">
      <xdr:nvSpPr>
        <xdr:cNvPr id="607" name="n_3mainValue【認定こども園・幼稚園・保育所】&#10;一人当たり面積"/>
        <xdr:cNvSpPr txBox="1"/>
      </xdr:nvSpPr>
      <xdr:spPr>
        <a:xfrm>
          <a:off x="19310427" y="715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154050</xdr:rowOff>
    </xdr:from>
    <xdr:ext cx="469744" cy="259045"/>
    <xdr:sp macro="" textlink="">
      <xdr:nvSpPr>
        <xdr:cNvPr id="608" name="n_4mainValue【認定こども園・幼稚園・保育所】&#10;一人当たり面積"/>
        <xdr:cNvSpPr txBox="1"/>
      </xdr:nvSpPr>
      <xdr:spPr>
        <a:xfrm>
          <a:off x="18421427" y="718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633" name="直線コネクタ 632"/>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634"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635" name="直線コネクタ 634"/>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6"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7" name="直線コネクタ 636"/>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638" name="【学校施設】&#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639" name="フローチャート: 判断 638"/>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640" name="フローチャート: 判断 639"/>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641" name="フローチャート: 判断 640"/>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642" name="フローチャート: 判断 641"/>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43" name="フローチャート: 判断 642"/>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120650</xdr:rowOff>
    </xdr:from>
    <xdr:to>
      <xdr:col>85</xdr:col>
      <xdr:colOff>177800</xdr:colOff>
      <xdr:row>61</xdr:row>
      <xdr:rowOff>50800</xdr:rowOff>
    </xdr:to>
    <xdr:sp macro="" textlink="">
      <xdr:nvSpPr>
        <xdr:cNvPr id="649" name="楕円 648"/>
        <xdr:cNvSpPr/>
      </xdr:nvSpPr>
      <xdr:spPr>
        <a:xfrm>
          <a:off x="16268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99077</xdr:rowOff>
    </xdr:from>
    <xdr:ext cx="405111" cy="259045"/>
    <xdr:sp macro="" textlink="">
      <xdr:nvSpPr>
        <xdr:cNvPr id="650" name="【学校施設】&#10;有形固定資産減価償却率該当値テキスト"/>
        <xdr:cNvSpPr txBox="1"/>
      </xdr:nvSpPr>
      <xdr:spPr>
        <a:xfrm>
          <a:off x="16357600"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80645</xdr:rowOff>
    </xdr:from>
    <xdr:to>
      <xdr:col>81</xdr:col>
      <xdr:colOff>101600</xdr:colOff>
      <xdr:row>61</xdr:row>
      <xdr:rowOff>10795</xdr:rowOff>
    </xdr:to>
    <xdr:sp macro="" textlink="">
      <xdr:nvSpPr>
        <xdr:cNvPr id="651" name="楕円 650"/>
        <xdr:cNvSpPr/>
      </xdr:nvSpPr>
      <xdr:spPr>
        <a:xfrm>
          <a:off x="15430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131445</xdr:rowOff>
    </xdr:from>
    <xdr:to>
      <xdr:col>85</xdr:col>
      <xdr:colOff>127000</xdr:colOff>
      <xdr:row>61</xdr:row>
      <xdr:rowOff>0</xdr:rowOff>
    </xdr:to>
    <xdr:cxnSp macro="">
      <xdr:nvCxnSpPr>
        <xdr:cNvPr id="652" name="直線コネクタ 651"/>
        <xdr:cNvCxnSpPr/>
      </xdr:nvCxnSpPr>
      <xdr:spPr>
        <a:xfrm>
          <a:off x="15481300" y="104184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42545</xdr:rowOff>
    </xdr:from>
    <xdr:to>
      <xdr:col>76</xdr:col>
      <xdr:colOff>165100</xdr:colOff>
      <xdr:row>60</xdr:row>
      <xdr:rowOff>144145</xdr:rowOff>
    </xdr:to>
    <xdr:sp macro="" textlink="">
      <xdr:nvSpPr>
        <xdr:cNvPr id="653" name="楕円 652"/>
        <xdr:cNvSpPr/>
      </xdr:nvSpPr>
      <xdr:spPr>
        <a:xfrm>
          <a:off x="14541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93345</xdr:rowOff>
    </xdr:from>
    <xdr:to>
      <xdr:col>81</xdr:col>
      <xdr:colOff>50800</xdr:colOff>
      <xdr:row>60</xdr:row>
      <xdr:rowOff>131445</xdr:rowOff>
    </xdr:to>
    <xdr:cxnSp macro="">
      <xdr:nvCxnSpPr>
        <xdr:cNvPr id="654" name="直線コネクタ 653"/>
        <xdr:cNvCxnSpPr/>
      </xdr:nvCxnSpPr>
      <xdr:spPr>
        <a:xfrm>
          <a:off x="14592300" y="103803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xdr:rowOff>
    </xdr:from>
    <xdr:to>
      <xdr:col>72</xdr:col>
      <xdr:colOff>38100</xdr:colOff>
      <xdr:row>60</xdr:row>
      <xdr:rowOff>104140</xdr:rowOff>
    </xdr:to>
    <xdr:sp macro="" textlink="">
      <xdr:nvSpPr>
        <xdr:cNvPr id="655" name="楕円 654"/>
        <xdr:cNvSpPr/>
      </xdr:nvSpPr>
      <xdr:spPr>
        <a:xfrm>
          <a:off x="13652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53340</xdr:rowOff>
    </xdr:from>
    <xdr:to>
      <xdr:col>76</xdr:col>
      <xdr:colOff>114300</xdr:colOff>
      <xdr:row>60</xdr:row>
      <xdr:rowOff>93345</xdr:rowOff>
    </xdr:to>
    <xdr:cxnSp macro="">
      <xdr:nvCxnSpPr>
        <xdr:cNvPr id="656" name="直線コネクタ 655"/>
        <xdr:cNvCxnSpPr/>
      </xdr:nvCxnSpPr>
      <xdr:spPr>
        <a:xfrm>
          <a:off x="13703300" y="103403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55880</xdr:rowOff>
    </xdr:from>
    <xdr:to>
      <xdr:col>67</xdr:col>
      <xdr:colOff>101600</xdr:colOff>
      <xdr:row>59</xdr:row>
      <xdr:rowOff>157480</xdr:rowOff>
    </xdr:to>
    <xdr:sp macro="" textlink="">
      <xdr:nvSpPr>
        <xdr:cNvPr id="657" name="楕円 656"/>
        <xdr:cNvSpPr/>
      </xdr:nvSpPr>
      <xdr:spPr>
        <a:xfrm>
          <a:off x="12763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106680</xdr:rowOff>
    </xdr:from>
    <xdr:to>
      <xdr:col>71</xdr:col>
      <xdr:colOff>177800</xdr:colOff>
      <xdr:row>60</xdr:row>
      <xdr:rowOff>53340</xdr:rowOff>
    </xdr:to>
    <xdr:cxnSp macro="">
      <xdr:nvCxnSpPr>
        <xdr:cNvPr id="658" name="直線コネクタ 657"/>
        <xdr:cNvCxnSpPr/>
      </xdr:nvCxnSpPr>
      <xdr:spPr>
        <a:xfrm>
          <a:off x="12814300" y="1022223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659" name="n_1aveValue【学校施設】&#10;有形固定資産減価償却率"/>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660"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661" name="n_3aveValue【学校施設】&#10;有形固定資産減価償却率"/>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662" name="n_4aveValue【学校施設】&#10;有形固定資産減価償却率"/>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1922</xdr:rowOff>
    </xdr:from>
    <xdr:ext cx="405111" cy="259045"/>
    <xdr:sp macro="" textlink="">
      <xdr:nvSpPr>
        <xdr:cNvPr id="663" name="n_1mainValue【学校施設】&#10;有形固定資産減価償却率"/>
        <xdr:cNvSpPr txBox="1"/>
      </xdr:nvSpPr>
      <xdr:spPr>
        <a:xfrm>
          <a:off x="152660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135272</xdr:rowOff>
    </xdr:from>
    <xdr:ext cx="405111" cy="259045"/>
    <xdr:sp macro="" textlink="">
      <xdr:nvSpPr>
        <xdr:cNvPr id="664" name="n_2mainValue【学校施設】&#10;有形固定資産減価償却率"/>
        <xdr:cNvSpPr txBox="1"/>
      </xdr:nvSpPr>
      <xdr:spPr>
        <a:xfrm>
          <a:off x="14389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665" name="n_3mainValue【学校施設】&#10;有形固定資産減価償却率"/>
        <xdr:cNvSpPr txBox="1"/>
      </xdr:nvSpPr>
      <xdr:spPr>
        <a:xfrm>
          <a:off x="13500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2557</xdr:rowOff>
    </xdr:from>
    <xdr:ext cx="405111" cy="259045"/>
    <xdr:sp macro="" textlink="">
      <xdr:nvSpPr>
        <xdr:cNvPr id="666" name="n_4mainValue【学校施設】&#10;有形固定資産減価償却率"/>
        <xdr:cNvSpPr txBox="1"/>
      </xdr:nvSpPr>
      <xdr:spPr>
        <a:xfrm>
          <a:off x="12611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690" name="直線コネクタ 689"/>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691"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692" name="直線コネクタ 691"/>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693"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694" name="直線コネクタ 693"/>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695" name="【学校施設】&#10;一人当たり面積平均値テキスト"/>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696" name="フローチャート: 判断 695"/>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697" name="フローチャート: 判断 696"/>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98" name="フローチャート: 判断 697"/>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99" name="フローチャート: 判断 698"/>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700" name="フローチャート: 判断 699"/>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95694</xdr:rowOff>
    </xdr:from>
    <xdr:to>
      <xdr:col>116</xdr:col>
      <xdr:colOff>114300</xdr:colOff>
      <xdr:row>62</xdr:row>
      <xdr:rowOff>25844</xdr:rowOff>
    </xdr:to>
    <xdr:sp macro="" textlink="">
      <xdr:nvSpPr>
        <xdr:cNvPr id="706" name="楕円 705"/>
        <xdr:cNvSpPr/>
      </xdr:nvSpPr>
      <xdr:spPr>
        <a:xfrm>
          <a:off x="22110700" y="1055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74121</xdr:rowOff>
    </xdr:from>
    <xdr:ext cx="469744" cy="259045"/>
    <xdr:sp macro="" textlink="">
      <xdr:nvSpPr>
        <xdr:cNvPr id="707" name="【学校施設】&#10;一人当たり面積該当値テキスト"/>
        <xdr:cNvSpPr txBox="1"/>
      </xdr:nvSpPr>
      <xdr:spPr>
        <a:xfrm>
          <a:off x="22199600" y="1053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100838</xdr:rowOff>
    </xdr:from>
    <xdr:to>
      <xdr:col>112</xdr:col>
      <xdr:colOff>38100</xdr:colOff>
      <xdr:row>62</xdr:row>
      <xdr:rowOff>30988</xdr:rowOff>
    </xdr:to>
    <xdr:sp macro="" textlink="">
      <xdr:nvSpPr>
        <xdr:cNvPr id="708" name="楕円 707"/>
        <xdr:cNvSpPr/>
      </xdr:nvSpPr>
      <xdr:spPr>
        <a:xfrm>
          <a:off x="21272500" y="1055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146494</xdr:rowOff>
    </xdr:from>
    <xdr:to>
      <xdr:col>116</xdr:col>
      <xdr:colOff>63500</xdr:colOff>
      <xdr:row>61</xdr:row>
      <xdr:rowOff>151638</xdr:rowOff>
    </xdr:to>
    <xdr:cxnSp macro="">
      <xdr:nvCxnSpPr>
        <xdr:cNvPr id="709" name="直線コネクタ 708"/>
        <xdr:cNvCxnSpPr/>
      </xdr:nvCxnSpPr>
      <xdr:spPr>
        <a:xfrm flipV="1">
          <a:off x="21323300" y="10604944"/>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109982</xdr:rowOff>
    </xdr:from>
    <xdr:to>
      <xdr:col>107</xdr:col>
      <xdr:colOff>101600</xdr:colOff>
      <xdr:row>62</xdr:row>
      <xdr:rowOff>40132</xdr:rowOff>
    </xdr:to>
    <xdr:sp macro="" textlink="">
      <xdr:nvSpPr>
        <xdr:cNvPr id="710" name="楕円 709"/>
        <xdr:cNvSpPr/>
      </xdr:nvSpPr>
      <xdr:spPr>
        <a:xfrm>
          <a:off x="20383500" y="1056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151638</xdr:rowOff>
    </xdr:from>
    <xdr:to>
      <xdr:col>111</xdr:col>
      <xdr:colOff>177800</xdr:colOff>
      <xdr:row>61</xdr:row>
      <xdr:rowOff>160782</xdr:rowOff>
    </xdr:to>
    <xdr:cxnSp macro="">
      <xdr:nvCxnSpPr>
        <xdr:cNvPr id="711" name="直線コネクタ 710"/>
        <xdr:cNvCxnSpPr/>
      </xdr:nvCxnSpPr>
      <xdr:spPr>
        <a:xfrm flipV="1">
          <a:off x="20434300" y="106100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116269</xdr:rowOff>
    </xdr:from>
    <xdr:to>
      <xdr:col>102</xdr:col>
      <xdr:colOff>165100</xdr:colOff>
      <xdr:row>62</xdr:row>
      <xdr:rowOff>46419</xdr:rowOff>
    </xdr:to>
    <xdr:sp macro="" textlink="">
      <xdr:nvSpPr>
        <xdr:cNvPr id="712" name="楕円 711"/>
        <xdr:cNvSpPr/>
      </xdr:nvSpPr>
      <xdr:spPr>
        <a:xfrm>
          <a:off x="19494500" y="1057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160782</xdr:rowOff>
    </xdr:from>
    <xdr:to>
      <xdr:col>107</xdr:col>
      <xdr:colOff>50800</xdr:colOff>
      <xdr:row>61</xdr:row>
      <xdr:rowOff>167069</xdr:rowOff>
    </xdr:to>
    <xdr:cxnSp macro="">
      <xdr:nvCxnSpPr>
        <xdr:cNvPr id="713" name="直線コネクタ 712"/>
        <xdr:cNvCxnSpPr/>
      </xdr:nvCxnSpPr>
      <xdr:spPr>
        <a:xfrm flipV="1">
          <a:off x="19545300" y="10619232"/>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124079</xdr:rowOff>
    </xdr:from>
    <xdr:to>
      <xdr:col>98</xdr:col>
      <xdr:colOff>38100</xdr:colOff>
      <xdr:row>62</xdr:row>
      <xdr:rowOff>54229</xdr:rowOff>
    </xdr:to>
    <xdr:sp macro="" textlink="">
      <xdr:nvSpPr>
        <xdr:cNvPr id="714" name="楕円 713"/>
        <xdr:cNvSpPr/>
      </xdr:nvSpPr>
      <xdr:spPr>
        <a:xfrm>
          <a:off x="18605500" y="1058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167069</xdr:rowOff>
    </xdr:from>
    <xdr:to>
      <xdr:col>102</xdr:col>
      <xdr:colOff>114300</xdr:colOff>
      <xdr:row>62</xdr:row>
      <xdr:rowOff>3429</xdr:rowOff>
    </xdr:to>
    <xdr:cxnSp macro="">
      <xdr:nvCxnSpPr>
        <xdr:cNvPr id="715" name="直線コネクタ 714"/>
        <xdr:cNvCxnSpPr/>
      </xdr:nvCxnSpPr>
      <xdr:spPr>
        <a:xfrm flipV="1">
          <a:off x="18656300" y="10625519"/>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27258</xdr:rowOff>
    </xdr:from>
    <xdr:ext cx="469744" cy="259045"/>
    <xdr:sp macro="" textlink="">
      <xdr:nvSpPr>
        <xdr:cNvPr id="716" name="n_1aveValue【学校施設】&#10;一人当たり面積"/>
        <xdr:cNvSpPr txBox="1"/>
      </xdr:nvSpPr>
      <xdr:spPr>
        <a:xfrm>
          <a:off x="21075727" y="106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717" name="n_2aveValue【学校施設】&#10;一人当たり面積"/>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718" name="n_3aveValue【学校施設】&#10;一人当たり面積"/>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719" name="n_4aveValue【学校施設】&#10;一人当たり面積"/>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47515</xdr:rowOff>
    </xdr:from>
    <xdr:ext cx="469744" cy="259045"/>
    <xdr:sp macro="" textlink="">
      <xdr:nvSpPr>
        <xdr:cNvPr id="720" name="n_1mainValue【学校施設】&#10;一人当たり面積"/>
        <xdr:cNvSpPr txBox="1"/>
      </xdr:nvSpPr>
      <xdr:spPr>
        <a:xfrm>
          <a:off x="21075727" y="1033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31259</xdr:rowOff>
    </xdr:from>
    <xdr:ext cx="469744" cy="259045"/>
    <xdr:sp macro="" textlink="">
      <xdr:nvSpPr>
        <xdr:cNvPr id="721" name="n_2mainValue【学校施設】&#10;一人当たり面積"/>
        <xdr:cNvSpPr txBox="1"/>
      </xdr:nvSpPr>
      <xdr:spPr>
        <a:xfrm>
          <a:off x="20199427" y="1066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37546</xdr:rowOff>
    </xdr:from>
    <xdr:ext cx="469744" cy="259045"/>
    <xdr:sp macro="" textlink="">
      <xdr:nvSpPr>
        <xdr:cNvPr id="722" name="n_3mainValue【学校施設】&#10;一人当たり面積"/>
        <xdr:cNvSpPr txBox="1"/>
      </xdr:nvSpPr>
      <xdr:spPr>
        <a:xfrm>
          <a:off x="19310427" y="1066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45356</xdr:rowOff>
    </xdr:from>
    <xdr:ext cx="469744" cy="259045"/>
    <xdr:sp macro="" textlink="">
      <xdr:nvSpPr>
        <xdr:cNvPr id="723" name="n_4mainValue【学校施設】&#10;一人当たり面積"/>
        <xdr:cNvSpPr txBox="1"/>
      </xdr:nvSpPr>
      <xdr:spPr>
        <a:xfrm>
          <a:off x="18421427" y="1067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749" name="直線コネクタ 748"/>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752" name="【児童館】&#10;有形固定資産減価償却率最大値テキスト"/>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753" name="直線コネクタ 752"/>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83656</xdr:rowOff>
    </xdr:from>
    <xdr:ext cx="405111" cy="259045"/>
    <xdr:sp macro="" textlink="">
      <xdr:nvSpPr>
        <xdr:cNvPr id="754" name="【児童館】&#10;有形固定資産減価償却率平均値テキスト"/>
        <xdr:cNvSpPr txBox="1"/>
      </xdr:nvSpPr>
      <xdr:spPr>
        <a:xfrm>
          <a:off x="16357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755" name="フローチャート: 判断 754"/>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756" name="フローチャート: 判断 755"/>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57" name="フローチャート: 判断 756"/>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58" name="フローチャート: 判断 757"/>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59" name="フローチャート: 判断 758"/>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142421</xdr:rowOff>
    </xdr:from>
    <xdr:to>
      <xdr:col>85</xdr:col>
      <xdr:colOff>177800</xdr:colOff>
      <xdr:row>85</xdr:row>
      <xdr:rowOff>72571</xdr:rowOff>
    </xdr:to>
    <xdr:sp macro="" textlink="">
      <xdr:nvSpPr>
        <xdr:cNvPr id="765" name="楕円 764"/>
        <xdr:cNvSpPr/>
      </xdr:nvSpPr>
      <xdr:spPr>
        <a:xfrm>
          <a:off x="16268700" y="1454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120848</xdr:rowOff>
    </xdr:from>
    <xdr:ext cx="405111" cy="259045"/>
    <xdr:sp macro="" textlink="">
      <xdr:nvSpPr>
        <xdr:cNvPr id="766" name="【児童館】&#10;有形固定資産減価償却率該当値テキスト"/>
        <xdr:cNvSpPr txBox="1"/>
      </xdr:nvSpPr>
      <xdr:spPr>
        <a:xfrm>
          <a:off x="16357600" y="1452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93436</xdr:rowOff>
    </xdr:from>
    <xdr:to>
      <xdr:col>81</xdr:col>
      <xdr:colOff>101600</xdr:colOff>
      <xdr:row>87</xdr:row>
      <xdr:rowOff>23586</xdr:rowOff>
    </xdr:to>
    <xdr:sp macro="" textlink="">
      <xdr:nvSpPr>
        <xdr:cNvPr id="767" name="楕円 766"/>
        <xdr:cNvSpPr/>
      </xdr:nvSpPr>
      <xdr:spPr>
        <a:xfrm>
          <a:off x="15430500" y="1483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21771</xdr:rowOff>
    </xdr:from>
    <xdr:to>
      <xdr:col>85</xdr:col>
      <xdr:colOff>127000</xdr:colOff>
      <xdr:row>86</xdr:row>
      <xdr:rowOff>144236</xdr:rowOff>
    </xdr:to>
    <xdr:cxnSp macro="">
      <xdr:nvCxnSpPr>
        <xdr:cNvPr id="768" name="直線コネクタ 767"/>
        <xdr:cNvCxnSpPr/>
      </xdr:nvCxnSpPr>
      <xdr:spPr>
        <a:xfrm flipV="1">
          <a:off x="15481300" y="14595021"/>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80373</xdr:rowOff>
    </xdr:from>
    <xdr:to>
      <xdr:col>76</xdr:col>
      <xdr:colOff>165100</xdr:colOff>
      <xdr:row>87</xdr:row>
      <xdr:rowOff>10523</xdr:rowOff>
    </xdr:to>
    <xdr:sp macro="" textlink="">
      <xdr:nvSpPr>
        <xdr:cNvPr id="769" name="楕円 768"/>
        <xdr:cNvSpPr/>
      </xdr:nvSpPr>
      <xdr:spPr>
        <a:xfrm>
          <a:off x="14541500" y="148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131173</xdr:rowOff>
    </xdr:from>
    <xdr:to>
      <xdr:col>81</xdr:col>
      <xdr:colOff>50800</xdr:colOff>
      <xdr:row>86</xdr:row>
      <xdr:rowOff>144236</xdr:rowOff>
    </xdr:to>
    <xdr:cxnSp macro="">
      <xdr:nvCxnSpPr>
        <xdr:cNvPr id="770" name="直線コネクタ 769"/>
        <xdr:cNvCxnSpPr/>
      </xdr:nvCxnSpPr>
      <xdr:spPr>
        <a:xfrm>
          <a:off x="14592300" y="1487587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67311</xdr:rowOff>
    </xdr:from>
    <xdr:to>
      <xdr:col>72</xdr:col>
      <xdr:colOff>38100</xdr:colOff>
      <xdr:row>86</xdr:row>
      <xdr:rowOff>168911</xdr:rowOff>
    </xdr:to>
    <xdr:sp macro="" textlink="">
      <xdr:nvSpPr>
        <xdr:cNvPr id="771" name="楕円 770"/>
        <xdr:cNvSpPr/>
      </xdr:nvSpPr>
      <xdr:spPr>
        <a:xfrm>
          <a:off x="13652500" y="14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118111</xdr:rowOff>
    </xdr:from>
    <xdr:to>
      <xdr:col>76</xdr:col>
      <xdr:colOff>114300</xdr:colOff>
      <xdr:row>86</xdr:row>
      <xdr:rowOff>131173</xdr:rowOff>
    </xdr:to>
    <xdr:cxnSp macro="">
      <xdr:nvCxnSpPr>
        <xdr:cNvPr id="772" name="直線コネクタ 771"/>
        <xdr:cNvCxnSpPr/>
      </xdr:nvCxnSpPr>
      <xdr:spPr>
        <a:xfrm>
          <a:off x="13703300" y="14862811"/>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6894</xdr:rowOff>
    </xdr:from>
    <xdr:to>
      <xdr:col>67</xdr:col>
      <xdr:colOff>101600</xdr:colOff>
      <xdr:row>86</xdr:row>
      <xdr:rowOff>108494</xdr:rowOff>
    </xdr:to>
    <xdr:sp macro="" textlink="">
      <xdr:nvSpPr>
        <xdr:cNvPr id="773" name="楕円 772"/>
        <xdr:cNvSpPr/>
      </xdr:nvSpPr>
      <xdr:spPr>
        <a:xfrm>
          <a:off x="127635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57694</xdr:rowOff>
    </xdr:from>
    <xdr:to>
      <xdr:col>71</xdr:col>
      <xdr:colOff>177800</xdr:colOff>
      <xdr:row>86</xdr:row>
      <xdr:rowOff>118111</xdr:rowOff>
    </xdr:to>
    <xdr:cxnSp macro="">
      <xdr:nvCxnSpPr>
        <xdr:cNvPr id="774" name="直線コネクタ 773"/>
        <xdr:cNvCxnSpPr/>
      </xdr:nvCxnSpPr>
      <xdr:spPr>
        <a:xfrm>
          <a:off x="12814300" y="14802394"/>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156046</xdr:rowOff>
    </xdr:from>
    <xdr:ext cx="405111" cy="259045"/>
    <xdr:sp macro="" textlink="">
      <xdr:nvSpPr>
        <xdr:cNvPr id="775" name="n_1aveValue【児童館】&#10;有形固定資産減価償却率"/>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76" name="n_2aveValue【児童館】&#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777" name="n_3aveValue【児童館】&#10;有形固定資産減価償却率"/>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778" name="n_4aveValue【児童館】&#10;有形固定資産減価償却率"/>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14713</xdr:rowOff>
    </xdr:from>
    <xdr:ext cx="405111" cy="259045"/>
    <xdr:sp macro="" textlink="">
      <xdr:nvSpPr>
        <xdr:cNvPr id="779" name="n_1mainValue【児童館】&#10;有形固定資産減価償却率"/>
        <xdr:cNvSpPr txBox="1"/>
      </xdr:nvSpPr>
      <xdr:spPr>
        <a:xfrm>
          <a:off x="15266044" y="1493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1650</xdr:rowOff>
    </xdr:from>
    <xdr:ext cx="405111" cy="259045"/>
    <xdr:sp macro="" textlink="">
      <xdr:nvSpPr>
        <xdr:cNvPr id="780" name="n_2mainValue【児童館】&#10;有形固定資産減価償却率"/>
        <xdr:cNvSpPr txBox="1"/>
      </xdr:nvSpPr>
      <xdr:spPr>
        <a:xfrm>
          <a:off x="14389744" y="1491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160038</xdr:rowOff>
    </xdr:from>
    <xdr:ext cx="405111" cy="259045"/>
    <xdr:sp macro="" textlink="">
      <xdr:nvSpPr>
        <xdr:cNvPr id="781" name="n_3mainValue【児童館】&#10;有形固定資産減価償却率"/>
        <xdr:cNvSpPr txBox="1"/>
      </xdr:nvSpPr>
      <xdr:spPr>
        <a:xfrm>
          <a:off x="13500744"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99621</xdr:rowOff>
    </xdr:from>
    <xdr:ext cx="405111" cy="259045"/>
    <xdr:sp macro="" textlink="">
      <xdr:nvSpPr>
        <xdr:cNvPr id="782" name="n_4mainValue【児童館】&#10;有形固定資産減価償却率"/>
        <xdr:cNvSpPr txBox="1"/>
      </xdr:nvSpPr>
      <xdr:spPr>
        <a:xfrm>
          <a:off x="12611744" y="1484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806" name="直線コネクタ 805"/>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7" name="【児童館】&#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8" name="直線コネクタ 807"/>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9"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10" name="直線コネクタ 809"/>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811" name="【児童館】&#10;一人当たり面積平均値テキスト"/>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12" name="フローチャート: 判断 811"/>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813" name="フローチャート: 判断 812"/>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814" name="フローチャート: 判断 813"/>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815" name="フローチャート: 判断 814"/>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816" name="フローチャート: 判断 815"/>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22" name="楕円 821"/>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823" name="【児童館】&#10;一人当たり面積該当値テキスト"/>
        <xdr:cNvSpPr txBox="1"/>
      </xdr:nvSpPr>
      <xdr:spPr>
        <a:xfrm>
          <a:off x="22199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824" name="楕円 823"/>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825" name="直線コネクタ 824"/>
        <xdr:cNvCxnSpPr/>
      </xdr:nvCxnSpPr>
      <xdr:spPr>
        <a:xfrm>
          <a:off x="21323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38100</xdr:rowOff>
    </xdr:from>
    <xdr:to>
      <xdr:col>107</xdr:col>
      <xdr:colOff>101600</xdr:colOff>
      <xdr:row>84</xdr:row>
      <xdr:rowOff>139700</xdr:rowOff>
    </xdr:to>
    <xdr:sp macro="" textlink="">
      <xdr:nvSpPr>
        <xdr:cNvPr id="826" name="楕円 825"/>
        <xdr:cNvSpPr/>
      </xdr:nvSpPr>
      <xdr:spPr>
        <a:xfrm>
          <a:off x="203835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88900</xdr:rowOff>
    </xdr:to>
    <xdr:cxnSp macro="">
      <xdr:nvCxnSpPr>
        <xdr:cNvPr id="827" name="直線コネクタ 826"/>
        <xdr:cNvCxnSpPr/>
      </xdr:nvCxnSpPr>
      <xdr:spPr>
        <a:xfrm flipV="1">
          <a:off x="20434300" y="1447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38100</xdr:rowOff>
    </xdr:from>
    <xdr:to>
      <xdr:col>102</xdr:col>
      <xdr:colOff>165100</xdr:colOff>
      <xdr:row>84</xdr:row>
      <xdr:rowOff>139700</xdr:rowOff>
    </xdr:to>
    <xdr:sp macro="" textlink="">
      <xdr:nvSpPr>
        <xdr:cNvPr id="828" name="楕円 827"/>
        <xdr:cNvSpPr/>
      </xdr:nvSpPr>
      <xdr:spPr>
        <a:xfrm>
          <a:off x="194945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88900</xdr:rowOff>
    </xdr:from>
    <xdr:to>
      <xdr:col>107</xdr:col>
      <xdr:colOff>50800</xdr:colOff>
      <xdr:row>84</xdr:row>
      <xdr:rowOff>88900</xdr:rowOff>
    </xdr:to>
    <xdr:cxnSp macro="">
      <xdr:nvCxnSpPr>
        <xdr:cNvPr id="829" name="直線コネクタ 828"/>
        <xdr:cNvCxnSpPr/>
      </xdr:nvCxnSpPr>
      <xdr:spPr>
        <a:xfrm>
          <a:off x="19545300" y="1449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50800</xdr:rowOff>
    </xdr:from>
    <xdr:to>
      <xdr:col>98</xdr:col>
      <xdr:colOff>38100</xdr:colOff>
      <xdr:row>84</xdr:row>
      <xdr:rowOff>152400</xdr:rowOff>
    </xdr:to>
    <xdr:sp macro="" textlink="">
      <xdr:nvSpPr>
        <xdr:cNvPr id="830" name="楕円 829"/>
        <xdr:cNvSpPr/>
      </xdr:nvSpPr>
      <xdr:spPr>
        <a:xfrm>
          <a:off x="18605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88900</xdr:rowOff>
    </xdr:from>
    <xdr:to>
      <xdr:col>102</xdr:col>
      <xdr:colOff>114300</xdr:colOff>
      <xdr:row>84</xdr:row>
      <xdr:rowOff>101600</xdr:rowOff>
    </xdr:to>
    <xdr:cxnSp macro="">
      <xdr:nvCxnSpPr>
        <xdr:cNvPr id="831" name="直線コネクタ 830"/>
        <xdr:cNvCxnSpPr/>
      </xdr:nvCxnSpPr>
      <xdr:spPr>
        <a:xfrm flipV="1">
          <a:off x="18656300" y="14490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832" name="n_1aveValue【児童館】&#10;一人当たり面積"/>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833" name="n_2aveValue【児童館】&#10;一人当たり面積"/>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834" name="n_3aveValue【児童館】&#10;一人当たり面積"/>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143527</xdr:rowOff>
    </xdr:from>
    <xdr:ext cx="469744" cy="259045"/>
    <xdr:sp macro="" textlink="">
      <xdr:nvSpPr>
        <xdr:cNvPr id="835" name="n_4aveValue【児童館】&#10;一人当たり面積"/>
        <xdr:cNvSpPr txBox="1"/>
      </xdr:nvSpPr>
      <xdr:spPr>
        <a:xfrm>
          <a:off x="18421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836" name="n_1mainValue【児童館】&#10;一人当たり面積"/>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130827</xdr:rowOff>
    </xdr:from>
    <xdr:ext cx="469744" cy="259045"/>
    <xdr:sp macro="" textlink="">
      <xdr:nvSpPr>
        <xdr:cNvPr id="837" name="n_2mainValue【児童館】&#10;一人当たり面積"/>
        <xdr:cNvSpPr txBox="1"/>
      </xdr:nvSpPr>
      <xdr:spPr>
        <a:xfrm>
          <a:off x="20199427"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130827</xdr:rowOff>
    </xdr:from>
    <xdr:ext cx="469744" cy="259045"/>
    <xdr:sp macro="" textlink="">
      <xdr:nvSpPr>
        <xdr:cNvPr id="838" name="n_3mainValue【児童館】&#10;一人当たり面積"/>
        <xdr:cNvSpPr txBox="1"/>
      </xdr:nvSpPr>
      <xdr:spPr>
        <a:xfrm>
          <a:off x="19310427"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168927</xdr:rowOff>
    </xdr:from>
    <xdr:ext cx="469744" cy="259045"/>
    <xdr:sp macro="" textlink="">
      <xdr:nvSpPr>
        <xdr:cNvPr id="839" name="n_4mainValue【児童館】&#10;一人当たり面積"/>
        <xdr:cNvSpPr txBox="1"/>
      </xdr:nvSpPr>
      <xdr:spPr>
        <a:xfrm>
          <a:off x="18421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0" name="テキスト ボックス 8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2" name="テキスト ボックス 8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864" name="直線コネクタ 863"/>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6" name="直線コネクタ 86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867"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868" name="直線コネクタ 867"/>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93363</xdr:rowOff>
    </xdr:from>
    <xdr:ext cx="405111" cy="259045"/>
    <xdr:sp macro="" textlink="">
      <xdr:nvSpPr>
        <xdr:cNvPr id="869" name="【公民館】&#10;有形固定資産減価償却率平均値テキスト"/>
        <xdr:cNvSpPr txBox="1"/>
      </xdr:nvSpPr>
      <xdr:spPr>
        <a:xfrm>
          <a:off x="16357600" y="1792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870" name="フローチャート: 判断 869"/>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871" name="フローチャート: 判断 870"/>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872" name="フローチャート: 判断 871"/>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73" name="フローチャート: 判断 872"/>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874" name="フローチャート: 判断 873"/>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2539</xdr:rowOff>
    </xdr:from>
    <xdr:to>
      <xdr:col>85</xdr:col>
      <xdr:colOff>177800</xdr:colOff>
      <xdr:row>102</xdr:row>
      <xdr:rowOff>104139</xdr:rowOff>
    </xdr:to>
    <xdr:sp macro="" textlink="">
      <xdr:nvSpPr>
        <xdr:cNvPr id="880" name="楕円 879"/>
        <xdr:cNvSpPr/>
      </xdr:nvSpPr>
      <xdr:spPr>
        <a:xfrm>
          <a:off x="162687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25416</xdr:rowOff>
    </xdr:from>
    <xdr:ext cx="405111" cy="259045"/>
    <xdr:sp macro="" textlink="">
      <xdr:nvSpPr>
        <xdr:cNvPr id="881" name="【公民館】&#10;有形固定資産減価償却率該当値テキスト"/>
        <xdr:cNvSpPr txBox="1"/>
      </xdr:nvSpPr>
      <xdr:spPr>
        <a:xfrm>
          <a:off x="16357600"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135889</xdr:rowOff>
    </xdr:from>
    <xdr:to>
      <xdr:col>81</xdr:col>
      <xdr:colOff>101600</xdr:colOff>
      <xdr:row>102</xdr:row>
      <xdr:rowOff>66039</xdr:rowOff>
    </xdr:to>
    <xdr:sp macro="" textlink="">
      <xdr:nvSpPr>
        <xdr:cNvPr id="882" name="楕円 881"/>
        <xdr:cNvSpPr/>
      </xdr:nvSpPr>
      <xdr:spPr>
        <a:xfrm>
          <a:off x="15430500" y="174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15239</xdr:rowOff>
    </xdr:from>
    <xdr:to>
      <xdr:col>85</xdr:col>
      <xdr:colOff>127000</xdr:colOff>
      <xdr:row>102</xdr:row>
      <xdr:rowOff>53339</xdr:rowOff>
    </xdr:to>
    <xdr:cxnSp macro="">
      <xdr:nvCxnSpPr>
        <xdr:cNvPr id="883" name="直線コネクタ 882"/>
        <xdr:cNvCxnSpPr/>
      </xdr:nvCxnSpPr>
      <xdr:spPr>
        <a:xfrm>
          <a:off x="15481300" y="175031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97789</xdr:rowOff>
    </xdr:from>
    <xdr:to>
      <xdr:col>76</xdr:col>
      <xdr:colOff>165100</xdr:colOff>
      <xdr:row>102</xdr:row>
      <xdr:rowOff>27939</xdr:rowOff>
    </xdr:to>
    <xdr:sp macro="" textlink="">
      <xdr:nvSpPr>
        <xdr:cNvPr id="884" name="楕円 883"/>
        <xdr:cNvSpPr/>
      </xdr:nvSpPr>
      <xdr:spPr>
        <a:xfrm>
          <a:off x="145415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148589</xdr:rowOff>
    </xdr:from>
    <xdr:to>
      <xdr:col>81</xdr:col>
      <xdr:colOff>50800</xdr:colOff>
      <xdr:row>102</xdr:row>
      <xdr:rowOff>15239</xdr:rowOff>
    </xdr:to>
    <xdr:cxnSp macro="">
      <xdr:nvCxnSpPr>
        <xdr:cNvPr id="885" name="直線コネクタ 884"/>
        <xdr:cNvCxnSpPr/>
      </xdr:nvCxnSpPr>
      <xdr:spPr>
        <a:xfrm>
          <a:off x="14592300" y="174650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59689</xdr:rowOff>
    </xdr:from>
    <xdr:to>
      <xdr:col>72</xdr:col>
      <xdr:colOff>38100</xdr:colOff>
      <xdr:row>101</xdr:row>
      <xdr:rowOff>161289</xdr:rowOff>
    </xdr:to>
    <xdr:sp macro="" textlink="">
      <xdr:nvSpPr>
        <xdr:cNvPr id="886" name="楕円 885"/>
        <xdr:cNvSpPr/>
      </xdr:nvSpPr>
      <xdr:spPr>
        <a:xfrm>
          <a:off x="13652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110489</xdr:rowOff>
    </xdr:from>
    <xdr:to>
      <xdr:col>76</xdr:col>
      <xdr:colOff>114300</xdr:colOff>
      <xdr:row>101</xdr:row>
      <xdr:rowOff>148589</xdr:rowOff>
    </xdr:to>
    <xdr:cxnSp macro="">
      <xdr:nvCxnSpPr>
        <xdr:cNvPr id="887" name="直線コネクタ 886"/>
        <xdr:cNvCxnSpPr/>
      </xdr:nvCxnSpPr>
      <xdr:spPr>
        <a:xfrm>
          <a:off x="13703300" y="174269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154939</xdr:rowOff>
    </xdr:from>
    <xdr:to>
      <xdr:col>67</xdr:col>
      <xdr:colOff>101600</xdr:colOff>
      <xdr:row>101</xdr:row>
      <xdr:rowOff>85089</xdr:rowOff>
    </xdr:to>
    <xdr:sp macro="" textlink="">
      <xdr:nvSpPr>
        <xdr:cNvPr id="888" name="楕円 887"/>
        <xdr:cNvSpPr/>
      </xdr:nvSpPr>
      <xdr:spPr>
        <a:xfrm>
          <a:off x="127635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34289</xdr:rowOff>
    </xdr:from>
    <xdr:to>
      <xdr:col>71</xdr:col>
      <xdr:colOff>177800</xdr:colOff>
      <xdr:row>101</xdr:row>
      <xdr:rowOff>110489</xdr:rowOff>
    </xdr:to>
    <xdr:cxnSp macro="">
      <xdr:nvCxnSpPr>
        <xdr:cNvPr id="889" name="直線コネクタ 888"/>
        <xdr:cNvCxnSpPr/>
      </xdr:nvCxnSpPr>
      <xdr:spPr>
        <a:xfrm>
          <a:off x="12814300" y="173507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43832</xdr:rowOff>
    </xdr:from>
    <xdr:ext cx="405111" cy="259045"/>
    <xdr:sp macro="" textlink="">
      <xdr:nvSpPr>
        <xdr:cNvPr id="890" name="n_1aveValue【公民館】&#10;有形固定資産減価償却率"/>
        <xdr:cNvSpPr txBox="1"/>
      </xdr:nvSpPr>
      <xdr:spPr>
        <a:xfrm>
          <a:off x="15266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28591</xdr:rowOff>
    </xdr:from>
    <xdr:ext cx="405111" cy="259045"/>
    <xdr:sp macro="" textlink="">
      <xdr:nvSpPr>
        <xdr:cNvPr id="891" name="n_2aveValue【公民館】&#10;有形固定資産減価償却率"/>
        <xdr:cNvSpPr txBox="1"/>
      </xdr:nvSpPr>
      <xdr:spPr>
        <a:xfrm>
          <a:off x="14389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892" name="n_3aveValue【公民館】&#10;有形固定資産減価償却率"/>
        <xdr:cNvSpPr txBox="1"/>
      </xdr:nvSpPr>
      <xdr:spPr>
        <a:xfrm>
          <a:off x="13500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11447</xdr:rowOff>
    </xdr:from>
    <xdr:ext cx="405111" cy="259045"/>
    <xdr:sp macro="" textlink="">
      <xdr:nvSpPr>
        <xdr:cNvPr id="893" name="n_4aveValue【公民館】&#10;有形固定資産減価償却率"/>
        <xdr:cNvSpPr txBox="1"/>
      </xdr:nvSpPr>
      <xdr:spPr>
        <a:xfrm>
          <a:off x="126117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82566</xdr:rowOff>
    </xdr:from>
    <xdr:ext cx="405111" cy="259045"/>
    <xdr:sp macro="" textlink="">
      <xdr:nvSpPr>
        <xdr:cNvPr id="894" name="n_1mainValue【公民館】&#10;有形固定資産減価償却率"/>
        <xdr:cNvSpPr txBox="1"/>
      </xdr:nvSpPr>
      <xdr:spPr>
        <a:xfrm>
          <a:off x="15266044" y="1722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44466</xdr:rowOff>
    </xdr:from>
    <xdr:ext cx="405111" cy="259045"/>
    <xdr:sp macro="" textlink="">
      <xdr:nvSpPr>
        <xdr:cNvPr id="895" name="n_2mainValue【公民館】&#10;有形固定資産減価償却率"/>
        <xdr:cNvSpPr txBox="1"/>
      </xdr:nvSpPr>
      <xdr:spPr>
        <a:xfrm>
          <a:off x="1438974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6366</xdr:rowOff>
    </xdr:from>
    <xdr:ext cx="405111" cy="259045"/>
    <xdr:sp macro="" textlink="">
      <xdr:nvSpPr>
        <xdr:cNvPr id="896" name="n_3mainValue【公民館】&#10;有形固定資産減価償却率"/>
        <xdr:cNvSpPr txBox="1"/>
      </xdr:nvSpPr>
      <xdr:spPr>
        <a:xfrm>
          <a:off x="135007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101616</xdr:rowOff>
    </xdr:from>
    <xdr:ext cx="405111" cy="259045"/>
    <xdr:sp macro="" textlink="">
      <xdr:nvSpPr>
        <xdr:cNvPr id="897" name="n_4mainValue【公民館】&#10;有形固定資産減価償却率"/>
        <xdr:cNvSpPr txBox="1"/>
      </xdr:nvSpPr>
      <xdr:spPr>
        <a:xfrm>
          <a:off x="12611744" y="1707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8" name="直線コネクタ 9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9" name="テキスト ボックス 9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0" name="直線コネクタ 9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1" name="テキスト ボックス 9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4" name="直線コネクタ 9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5" name="テキスト ボックス 9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6" name="直線コネクタ 9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7" name="テキスト ボックス 9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921" name="直線コネクタ 920"/>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922"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923" name="直線コネクタ 922"/>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924"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925" name="直線コネクタ 924"/>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926" name="【公民館】&#10;一人当たり面積平均値テキスト"/>
        <xdr:cNvSpPr txBox="1"/>
      </xdr:nvSpPr>
      <xdr:spPr>
        <a:xfrm>
          <a:off x="22199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927" name="フローチャート: 判断 926"/>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928" name="フローチャート: 判断 927"/>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929" name="フローチャート: 判断 928"/>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930" name="フローチャート: 判断 929"/>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931" name="フローチャート: 判断 930"/>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74930</xdr:rowOff>
    </xdr:from>
    <xdr:to>
      <xdr:col>116</xdr:col>
      <xdr:colOff>114300</xdr:colOff>
      <xdr:row>107</xdr:row>
      <xdr:rowOff>5080</xdr:rowOff>
    </xdr:to>
    <xdr:sp macro="" textlink="">
      <xdr:nvSpPr>
        <xdr:cNvPr id="937" name="楕円 936"/>
        <xdr:cNvSpPr/>
      </xdr:nvSpPr>
      <xdr:spPr>
        <a:xfrm>
          <a:off x="221107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53357</xdr:rowOff>
    </xdr:from>
    <xdr:ext cx="469744" cy="259045"/>
    <xdr:sp macro="" textlink="">
      <xdr:nvSpPr>
        <xdr:cNvPr id="938" name="【公民館】&#10;一人当たり面積該当値テキスト"/>
        <xdr:cNvSpPr txBox="1"/>
      </xdr:nvSpPr>
      <xdr:spPr>
        <a:xfrm>
          <a:off x="22199600"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78739</xdr:rowOff>
    </xdr:from>
    <xdr:to>
      <xdr:col>112</xdr:col>
      <xdr:colOff>38100</xdr:colOff>
      <xdr:row>107</xdr:row>
      <xdr:rowOff>8889</xdr:rowOff>
    </xdr:to>
    <xdr:sp macro="" textlink="">
      <xdr:nvSpPr>
        <xdr:cNvPr id="939" name="楕円 938"/>
        <xdr:cNvSpPr/>
      </xdr:nvSpPr>
      <xdr:spPr>
        <a:xfrm>
          <a:off x="21272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125730</xdr:rowOff>
    </xdr:from>
    <xdr:to>
      <xdr:col>116</xdr:col>
      <xdr:colOff>63500</xdr:colOff>
      <xdr:row>106</xdr:row>
      <xdr:rowOff>129539</xdr:rowOff>
    </xdr:to>
    <xdr:cxnSp macro="">
      <xdr:nvCxnSpPr>
        <xdr:cNvPr id="940" name="直線コネクタ 939"/>
        <xdr:cNvCxnSpPr/>
      </xdr:nvCxnSpPr>
      <xdr:spPr>
        <a:xfrm flipV="1">
          <a:off x="21323300" y="182994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84455</xdr:rowOff>
    </xdr:from>
    <xdr:to>
      <xdr:col>107</xdr:col>
      <xdr:colOff>101600</xdr:colOff>
      <xdr:row>107</xdr:row>
      <xdr:rowOff>14605</xdr:rowOff>
    </xdr:to>
    <xdr:sp macro="" textlink="">
      <xdr:nvSpPr>
        <xdr:cNvPr id="941" name="楕円 940"/>
        <xdr:cNvSpPr/>
      </xdr:nvSpPr>
      <xdr:spPr>
        <a:xfrm>
          <a:off x="203835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129539</xdr:rowOff>
    </xdr:from>
    <xdr:to>
      <xdr:col>111</xdr:col>
      <xdr:colOff>177800</xdr:colOff>
      <xdr:row>106</xdr:row>
      <xdr:rowOff>135255</xdr:rowOff>
    </xdr:to>
    <xdr:cxnSp macro="">
      <xdr:nvCxnSpPr>
        <xdr:cNvPr id="942" name="直線コネクタ 941"/>
        <xdr:cNvCxnSpPr/>
      </xdr:nvCxnSpPr>
      <xdr:spPr>
        <a:xfrm flipV="1">
          <a:off x="20434300" y="183032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92075</xdr:rowOff>
    </xdr:from>
    <xdr:to>
      <xdr:col>102</xdr:col>
      <xdr:colOff>165100</xdr:colOff>
      <xdr:row>107</xdr:row>
      <xdr:rowOff>22225</xdr:rowOff>
    </xdr:to>
    <xdr:sp macro="" textlink="">
      <xdr:nvSpPr>
        <xdr:cNvPr id="943" name="楕円 942"/>
        <xdr:cNvSpPr/>
      </xdr:nvSpPr>
      <xdr:spPr>
        <a:xfrm>
          <a:off x="19494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135255</xdr:rowOff>
    </xdr:from>
    <xdr:to>
      <xdr:col>107</xdr:col>
      <xdr:colOff>50800</xdr:colOff>
      <xdr:row>106</xdr:row>
      <xdr:rowOff>142875</xdr:rowOff>
    </xdr:to>
    <xdr:cxnSp macro="">
      <xdr:nvCxnSpPr>
        <xdr:cNvPr id="944" name="直線コネクタ 943"/>
        <xdr:cNvCxnSpPr/>
      </xdr:nvCxnSpPr>
      <xdr:spPr>
        <a:xfrm flipV="1">
          <a:off x="19545300" y="183089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97789</xdr:rowOff>
    </xdr:from>
    <xdr:to>
      <xdr:col>98</xdr:col>
      <xdr:colOff>38100</xdr:colOff>
      <xdr:row>107</xdr:row>
      <xdr:rowOff>27939</xdr:rowOff>
    </xdr:to>
    <xdr:sp macro="" textlink="">
      <xdr:nvSpPr>
        <xdr:cNvPr id="945" name="楕円 944"/>
        <xdr:cNvSpPr/>
      </xdr:nvSpPr>
      <xdr:spPr>
        <a:xfrm>
          <a:off x="18605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142875</xdr:rowOff>
    </xdr:from>
    <xdr:to>
      <xdr:col>102</xdr:col>
      <xdr:colOff>114300</xdr:colOff>
      <xdr:row>106</xdr:row>
      <xdr:rowOff>148589</xdr:rowOff>
    </xdr:to>
    <xdr:cxnSp macro="">
      <xdr:nvCxnSpPr>
        <xdr:cNvPr id="946" name="直線コネクタ 945"/>
        <xdr:cNvCxnSpPr/>
      </xdr:nvCxnSpPr>
      <xdr:spPr>
        <a:xfrm flipV="1">
          <a:off x="18656300" y="183165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149241</xdr:rowOff>
    </xdr:from>
    <xdr:ext cx="469744" cy="259045"/>
    <xdr:sp macro="" textlink="">
      <xdr:nvSpPr>
        <xdr:cNvPr id="947" name="n_1aveValue【公民館】&#10;一人当たり面積"/>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948" name="n_2aveValue【公民館】&#10;一人当たり面積"/>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949" name="n_3aveValue【公民館】&#10;一人当たり面積"/>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950" name="n_4aveValue【公民館】&#10;一人当たり面積"/>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xdr:rowOff>
    </xdr:from>
    <xdr:ext cx="469744" cy="259045"/>
    <xdr:sp macro="" textlink="">
      <xdr:nvSpPr>
        <xdr:cNvPr id="951" name="n_1mainValue【公民館】&#10;一人当たり面積"/>
        <xdr:cNvSpPr txBox="1"/>
      </xdr:nvSpPr>
      <xdr:spPr>
        <a:xfrm>
          <a:off x="210757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5732</xdr:rowOff>
    </xdr:from>
    <xdr:ext cx="469744" cy="259045"/>
    <xdr:sp macro="" textlink="">
      <xdr:nvSpPr>
        <xdr:cNvPr id="952" name="n_2mainValue【公民館】&#10;一人当たり面積"/>
        <xdr:cNvSpPr txBox="1"/>
      </xdr:nvSpPr>
      <xdr:spPr>
        <a:xfrm>
          <a:off x="20199427"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13352</xdr:rowOff>
    </xdr:from>
    <xdr:ext cx="469744" cy="259045"/>
    <xdr:sp macro="" textlink="">
      <xdr:nvSpPr>
        <xdr:cNvPr id="953" name="n_3mainValue【公民館】&#10;一人当たり面積"/>
        <xdr:cNvSpPr txBox="1"/>
      </xdr:nvSpPr>
      <xdr:spPr>
        <a:xfrm>
          <a:off x="19310427" y="183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19066</xdr:rowOff>
    </xdr:from>
    <xdr:ext cx="469744" cy="259045"/>
    <xdr:sp macro="" textlink="">
      <xdr:nvSpPr>
        <xdr:cNvPr id="954" name="n_4mainValue【公民館】&#10;一人当たり面積"/>
        <xdr:cNvSpPr txBox="1"/>
      </xdr:nvSpPr>
      <xdr:spPr>
        <a:xfrm>
          <a:off x="184214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道路は、点検結果に基づいて継続的に整備・改修を行っており、有形固定資産減価償却率では類似団体平均を下回っていますが、橋梁は老朽化した橋が多いことから類似団体平均を上回っています。</a:t>
          </a:r>
          <a:endParaRPr lang="ja-JP" altLang="ja-JP" sz="1400">
            <a:effectLst/>
          </a:endParaRPr>
        </a:p>
        <a:p>
          <a:r>
            <a:rPr kumimoji="1" lang="ja-JP" altLang="ja-JP" sz="1100">
              <a:solidFill>
                <a:schemeClr val="dk1"/>
              </a:solidFill>
              <a:effectLst/>
              <a:latin typeface="+mn-lt"/>
              <a:ea typeface="+mn-ea"/>
              <a:cs typeface="+mn-cs"/>
            </a:rPr>
            <a:t>　公営住宅については、老朽化した住宅の長寿命化や解体を行っており、有形固定資産減価償却率では類似団体平均を下回っています。また、平成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年度及び</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年度に新たな公営住宅を整備しました。</a:t>
          </a:r>
          <a:endParaRPr lang="ja-JP" altLang="ja-JP" sz="1400">
            <a:effectLst/>
          </a:endParaRPr>
        </a:p>
        <a:p>
          <a:r>
            <a:rPr kumimoji="1" lang="ja-JP" altLang="ja-JP" sz="1100">
              <a:solidFill>
                <a:schemeClr val="dk1"/>
              </a:solidFill>
              <a:effectLst/>
              <a:latin typeface="+mn-lt"/>
              <a:ea typeface="+mn-ea"/>
              <a:cs typeface="+mn-cs"/>
            </a:rPr>
            <a:t>　認定こども園・幼稚園・保育所では、施設の老朽化が進んでいましたが、平成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年度に公立保育所２園を閉園し民営化したほか、へき地保育所の統合を行い保育環境の整備を行いました。</a:t>
          </a:r>
          <a:endParaRPr lang="ja-JP" altLang="ja-JP" sz="1400">
            <a:effectLst/>
          </a:endParaRPr>
        </a:p>
        <a:p>
          <a:r>
            <a:rPr kumimoji="1" lang="ja-JP" altLang="ja-JP" sz="1100">
              <a:solidFill>
                <a:schemeClr val="dk1"/>
              </a:solidFill>
              <a:effectLst/>
              <a:latin typeface="+mn-lt"/>
              <a:ea typeface="+mn-ea"/>
              <a:cs typeface="+mn-cs"/>
            </a:rPr>
            <a:t>　児童館については、老朽化が進んでおり、平成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年度に北児童館を閉館し、民営化しました。</a:t>
          </a:r>
          <a:endParaRPr lang="ja-JP" altLang="ja-JP" sz="1400">
            <a:effectLst/>
          </a:endParaRPr>
        </a:p>
        <a:p>
          <a:r>
            <a:rPr kumimoji="1" lang="ja-JP" altLang="ja-JP" sz="1100">
              <a:solidFill>
                <a:schemeClr val="dk1"/>
              </a:solidFill>
              <a:effectLst/>
              <a:latin typeface="+mn-lt"/>
              <a:ea typeface="+mn-ea"/>
              <a:cs typeface="+mn-cs"/>
            </a:rPr>
            <a:t>　公民館については、オホーツク文化・交流センターが建設から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以上経過し</a:t>
          </a:r>
          <a:r>
            <a:rPr kumimoji="1" lang="ja-JP" altLang="ja-JP" sz="1100">
              <a:solidFill>
                <a:schemeClr val="dk1"/>
              </a:solidFill>
              <a:effectLst/>
              <a:latin typeface="+mn-lt"/>
              <a:ea typeface="+mn-ea"/>
              <a:cs typeface="+mn-cs"/>
            </a:rPr>
            <a:t>ており、引き続き施設の維持管理を図るとともに長寿命化に必要な対策を進めます。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北海道網走市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34,640
34,308
471.00
31,921,568
31,689,785
112,215
11,908,408
32,028,111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17.4
112.5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3" name="【図書館】&#10;有形固定資産減価償却率平均値テキスト"/>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103777</xdr:rowOff>
    </xdr:from>
    <xdr:to>
      <xdr:col>24</xdr:col>
      <xdr:colOff>114300</xdr:colOff>
      <xdr:row>37</xdr:row>
      <xdr:rowOff>33927</xdr:rowOff>
    </xdr:to>
    <xdr:sp macro="" textlink="">
      <xdr:nvSpPr>
        <xdr:cNvPr id="74" name="楕円 73"/>
        <xdr:cNvSpPr/>
      </xdr:nvSpPr>
      <xdr:spPr>
        <a:xfrm>
          <a:off x="45847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126654</xdr:rowOff>
    </xdr:from>
    <xdr:ext cx="405111" cy="259045"/>
    <xdr:sp macro="" textlink="">
      <xdr:nvSpPr>
        <xdr:cNvPr id="75" name="【図書館】&#10;有形固定資産減価償却率該当値テキスト"/>
        <xdr:cNvSpPr txBox="1"/>
      </xdr:nvSpPr>
      <xdr:spPr>
        <a:xfrm>
          <a:off x="4673600" y="6127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71120</xdr:rowOff>
    </xdr:from>
    <xdr:to>
      <xdr:col>20</xdr:col>
      <xdr:colOff>38100</xdr:colOff>
      <xdr:row>37</xdr:row>
      <xdr:rowOff>1270</xdr:rowOff>
    </xdr:to>
    <xdr:sp macro="" textlink="">
      <xdr:nvSpPr>
        <xdr:cNvPr id="76" name="楕円 75"/>
        <xdr:cNvSpPr/>
      </xdr:nvSpPr>
      <xdr:spPr>
        <a:xfrm>
          <a:off x="3746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121920</xdr:rowOff>
    </xdr:from>
    <xdr:to>
      <xdr:col>24</xdr:col>
      <xdr:colOff>63500</xdr:colOff>
      <xdr:row>36</xdr:row>
      <xdr:rowOff>154577</xdr:rowOff>
    </xdr:to>
    <xdr:cxnSp macro="">
      <xdr:nvCxnSpPr>
        <xdr:cNvPr id="77" name="直線コネクタ 76"/>
        <xdr:cNvCxnSpPr/>
      </xdr:nvCxnSpPr>
      <xdr:spPr>
        <a:xfrm>
          <a:off x="3797300" y="629412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38463</xdr:rowOff>
    </xdr:from>
    <xdr:to>
      <xdr:col>15</xdr:col>
      <xdr:colOff>101600</xdr:colOff>
      <xdr:row>36</xdr:row>
      <xdr:rowOff>140063</xdr:rowOff>
    </xdr:to>
    <xdr:sp macro="" textlink="">
      <xdr:nvSpPr>
        <xdr:cNvPr id="78" name="楕円 77"/>
        <xdr:cNvSpPr/>
      </xdr:nvSpPr>
      <xdr:spPr>
        <a:xfrm>
          <a:off x="2857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89263</xdr:rowOff>
    </xdr:from>
    <xdr:to>
      <xdr:col>19</xdr:col>
      <xdr:colOff>177800</xdr:colOff>
      <xdr:row>36</xdr:row>
      <xdr:rowOff>121920</xdr:rowOff>
    </xdr:to>
    <xdr:cxnSp macro="">
      <xdr:nvCxnSpPr>
        <xdr:cNvPr id="79" name="直線コネクタ 78"/>
        <xdr:cNvCxnSpPr/>
      </xdr:nvCxnSpPr>
      <xdr:spPr>
        <a:xfrm>
          <a:off x="2908300" y="62614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5806</xdr:rowOff>
    </xdr:from>
    <xdr:to>
      <xdr:col>10</xdr:col>
      <xdr:colOff>165100</xdr:colOff>
      <xdr:row>36</xdr:row>
      <xdr:rowOff>107406</xdr:rowOff>
    </xdr:to>
    <xdr:sp macro="" textlink="">
      <xdr:nvSpPr>
        <xdr:cNvPr id="80" name="楕円 79"/>
        <xdr:cNvSpPr/>
      </xdr:nvSpPr>
      <xdr:spPr>
        <a:xfrm>
          <a:off x="1968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56606</xdr:rowOff>
    </xdr:from>
    <xdr:to>
      <xdr:col>15</xdr:col>
      <xdr:colOff>50800</xdr:colOff>
      <xdr:row>36</xdr:row>
      <xdr:rowOff>89263</xdr:rowOff>
    </xdr:to>
    <xdr:cxnSp macro="">
      <xdr:nvCxnSpPr>
        <xdr:cNvPr id="81" name="直線コネクタ 80"/>
        <xdr:cNvCxnSpPr/>
      </xdr:nvCxnSpPr>
      <xdr:spPr>
        <a:xfrm>
          <a:off x="2019300" y="62288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111942</xdr:rowOff>
    </xdr:from>
    <xdr:to>
      <xdr:col>6</xdr:col>
      <xdr:colOff>38100</xdr:colOff>
      <xdr:row>36</xdr:row>
      <xdr:rowOff>42092</xdr:rowOff>
    </xdr:to>
    <xdr:sp macro="" textlink="">
      <xdr:nvSpPr>
        <xdr:cNvPr id="82" name="楕円 81"/>
        <xdr:cNvSpPr/>
      </xdr:nvSpPr>
      <xdr:spPr>
        <a:xfrm>
          <a:off x="1079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162742</xdr:rowOff>
    </xdr:from>
    <xdr:to>
      <xdr:col>10</xdr:col>
      <xdr:colOff>114300</xdr:colOff>
      <xdr:row>36</xdr:row>
      <xdr:rowOff>56606</xdr:rowOff>
    </xdr:to>
    <xdr:cxnSp macro="">
      <xdr:nvCxnSpPr>
        <xdr:cNvPr id="83" name="直線コネクタ 82"/>
        <xdr:cNvCxnSpPr/>
      </xdr:nvCxnSpPr>
      <xdr:spPr>
        <a:xfrm>
          <a:off x="1130300" y="616349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44649</xdr:rowOff>
    </xdr:from>
    <xdr:ext cx="405111" cy="259045"/>
    <xdr:sp macro="" textlink="">
      <xdr:nvSpPr>
        <xdr:cNvPr id="84" name="n_1aveValue【図書館】&#10;有形固定資産減価償却率"/>
        <xdr:cNvSpPr txBox="1"/>
      </xdr:nvSpPr>
      <xdr:spPr>
        <a:xfrm>
          <a:off x="3582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36484</xdr:rowOff>
    </xdr:from>
    <xdr:ext cx="405111" cy="259045"/>
    <xdr:sp macro="" textlink="">
      <xdr:nvSpPr>
        <xdr:cNvPr id="85" name="n_2aveValue【図書館】&#10;有形固定資産減価償却率"/>
        <xdr:cNvSpPr txBox="1"/>
      </xdr:nvSpPr>
      <xdr:spPr>
        <a:xfrm>
          <a:off x="2705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17797</xdr:rowOff>
    </xdr:from>
    <xdr:ext cx="405111" cy="259045"/>
    <xdr:sp macro="" textlink="">
      <xdr:nvSpPr>
        <xdr:cNvPr id="88" name="n_1mainValue【図書館】&#10;有形固定資産減価償却率"/>
        <xdr:cNvSpPr txBox="1"/>
      </xdr:nvSpPr>
      <xdr:spPr>
        <a:xfrm>
          <a:off x="3582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156590</xdr:rowOff>
    </xdr:from>
    <xdr:ext cx="405111" cy="259045"/>
    <xdr:sp macro="" textlink="">
      <xdr:nvSpPr>
        <xdr:cNvPr id="89" name="n_2mainValue【図書館】&#10;有形固定資産減価償却率"/>
        <xdr:cNvSpPr txBox="1"/>
      </xdr:nvSpPr>
      <xdr:spPr>
        <a:xfrm>
          <a:off x="27057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123933</xdr:rowOff>
    </xdr:from>
    <xdr:ext cx="405111" cy="259045"/>
    <xdr:sp macro="" textlink="">
      <xdr:nvSpPr>
        <xdr:cNvPr id="90" name="n_3mainValue【図書館】&#10;有形固定資産減価償却率"/>
        <xdr:cNvSpPr txBox="1"/>
      </xdr:nvSpPr>
      <xdr:spPr>
        <a:xfrm>
          <a:off x="18167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58619</xdr:rowOff>
    </xdr:from>
    <xdr:ext cx="405111" cy="259045"/>
    <xdr:sp macro="" textlink="">
      <xdr:nvSpPr>
        <xdr:cNvPr id="91" name="n_4mainValue【図書館】&#10;有形固定資産減価償却率"/>
        <xdr:cNvSpPr txBox="1"/>
      </xdr:nvSpPr>
      <xdr:spPr>
        <a:xfrm>
          <a:off x="9277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20" name="【図書館】&#10;一人当たり面積平均値テキスト"/>
        <xdr:cNvSpPr txBox="1"/>
      </xdr:nvSpPr>
      <xdr:spPr>
        <a:xfrm>
          <a:off x="1051560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158750</xdr:rowOff>
    </xdr:from>
    <xdr:to>
      <xdr:col>55</xdr:col>
      <xdr:colOff>50800</xdr:colOff>
      <xdr:row>41</xdr:row>
      <xdr:rowOff>88900</xdr:rowOff>
    </xdr:to>
    <xdr:sp macro="" textlink="">
      <xdr:nvSpPr>
        <xdr:cNvPr id="131" name="楕円 130"/>
        <xdr:cNvSpPr/>
      </xdr:nvSpPr>
      <xdr:spPr>
        <a:xfrm>
          <a:off x="104267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137177</xdr:rowOff>
    </xdr:from>
    <xdr:ext cx="469744" cy="259045"/>
    <xdr:sp macro="" textlink="">
      <xdr:nvSpPr>
        <xdr:cNvPr id="132" name="【図書館】&#10;一人当たり面積該当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162560</xdr:rowOff>
    </xdr:from>
    <xdr:to>
      <xdr:col>50</xdr:col>
      <xdr:colOff>165100</xdr:colOff>
      <xdr:row>41</xdr:row>
      <xdr:rowOff>92710</xdr:rowOff>
    </xdr:to>
    <xdr:sp macro="" textlink="">
      <xdr:nvSpPr>
        <xdr:cNvPr id="133" name="楕円 132"/>
        <xdr:cNvSpPr/>
      </xdr:nvSpPr>
      <xdr:spPr>
        <a:xfrm>
          <a:off x="9588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38100</xdr:rowOff>
    </xdr:from>
    <xdr:to>
      <xdr:col>55</xdr:col>
      <xdr:colOff>0</xdr:colOff>
      <xdr:row>41</xdr:row>
      <xdr:rowOff>41910</xdr:rowOff>
    </xdr:to>
    <xdr:cxnSp macro="">
      <xdr:nvCxnSpPr>
        <xdr:cNvPr id="134" name="直線コネクタ 133"/>
        <xdr:cNvCxnSpPr/>
      </xdr:nvCxnSpPr>
      <xdr:spPr>
        <a:xfrm flipV="1">
          <a:off x="9639300" y="70675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166370</xdr:rowOff>
    </xdr:from>
    <xdr:to>
      <xdr:col>46</xdr:col>
      <xdr:colOff>38100</xdr:colOff>
      <xdr:row>41</xdr:row>
      <xdr:rowOff>96520</xdr:rowOff>
    </xdr:to>
    <xdr:sp macro="" textlink="">
      <xdr:nvSpPr>
        <xdr:cNvPr id="135" name="楕円 134"/>
        <xdr:cNvSpPr/>
      </xdr:nvSpPr>
      <xdr:spPr>
        <a:xfrm>
          <a:off x="8699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41910</xdr:rowOff>
    </xdr:from>
    <xdr:to>
      <xdr:col>50</xdr:col>
      <xdr:colOff>114300</xdr:colOff>
      <xdr:row>41</xdr:row>
      <xdr:rowOff>45720</xdr:rowOff>
    </xdr:to>
    <xdr:cxnSp macro="">
      <xdr:nvCxnSpPr>
        <xdr:cNvPr id="136" name="直線コネクタ 135"/>
        <xdr:cNvCxnSpPr/>
      </xdr:nvCxnSpPr>
      <xdr:spPr>
        <a:xfrm flipV="1">
          <a:off x="8750300" y="70713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170180</xdr:rowOff>
    </xdr:from>
    <xdr:to>
      <xdr:col>41</xdr:col>
      <xdr:colOff>101600</xdr:colOff>
      <xdr:row>41</xdr:row>
      <xdr:rowOff>100330</xdr:rowOff>
    </xdr:to>
    <xdr:sp macro="" textlink="">
      <xdr:nvSpPr>
        <xdr:cNvPr id="137" name="楕円 136"/>
        <xdr:cNvSpPr/>
      </xdr:nvSpPr>
      <xdr:spPr>
        <a:xfrm>
          <a:off x="7810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45720</xdr:rowOff>
    </xdr:from>
    <xdr:to>
      <xdr:col>45</xdr:col>
      <xdr:colOff>177800</xdr:colOff>
      <xdr:row>41</xdr:row>
      <xdr:rowOff>49530</xdr:rowOff>
    </xdr:to>
    <xdr:cxnSp macro="">
      <xdr:nvCxnSpPr>
        <xdr:cNvPr id="138" name="直線コネクタ 137"/>
        <xdr:cNvCxnSpPr/>
      </xdr:nvCxnSpPr>
      <xdr:spPr>
        <a:xfrm flipV="1">
          <a:off x="7861300" y="7075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170180</xdr:rowOff>
    </xdr:from>
    <xdr:to>
      <xdr:col>36</xdr:col>
      <xdr:colOff>165100</xdr:colOff>
      <xdr:row>41</xdr:row>
      <xdr:rowOff>100330</xdr:rowOff>
    </xdr:to>
    <xdr:sp macro="" textlink="">
      <xdr:nvSpPr>
        <xdr:cNvPr id="139" name="楕円 138"/>
        <xdr:cNvSpPr/>
      </xdr:nvSpPr>
      <xdr:spPr>
        <a:xfrm>
          <a:off x="6921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49530</xdr:rowOff>
    </xdr:from>
    <xdr:to>
      <xdr:col>41</xdr:col>
      <xdr:colOff>50800</xdr:colOff>
      <xdr:row>41</xdr:row>
      <xdr:rowOff>49530</xdr:rowOff>
    </xdr:to>
    <xdr:cxnSp macro="">
      <xdr:nvCxnSpPr>
        <xdr:cNvPr id="140" name="直線コネクタ 139"/>
        <xdr:cNvCxnSpPr/>
      </xdr:nvCxnSpPr>
      <xdr:spPr>
        <a:xfrm>
          <a:off x="6972300" y="707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25417</xdr:rowOff>
    </xdr:from>
    <xdr:ext cx="469744" cy="259045"/>
    <xdr:sp macro="" textlink="">
      <xdr:nvSpPr>
        <xdr:cNvPr id="141" name="n_1aveValue【図書館】&#10;一人当たり面積"/>
        <xdr:cNvSpPr txBox="1"/>
      </xdr:nvSpPr>
      <xdr:spPr>
        <a:xfrm>
          <a:off x="93917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42" name="n_2aveValue【図書館】&#10;一人当たり面積"/>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44" name="n_4aveValue【図書館】&#10;一人当たり面積"/>
        <xdr:cNvSpPr txBox="1"/>
      </xdr:nvSpPr>
      <xdr:spPr>
        <a:xfrm>
          <a:off x="6737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83837</xdr:rowOff>
    </xdr:from>
    <xdr:ext cx="469744" cy="259045"/>
    <xdr:sp macro="" textlink="">
      <xdr:nvSpPr>
        <xdr:cNvPr id="145" name="n_1mainValue【図書館】&#10;一人当たり面積"/>
        <xdr:cNvSpPr txBox="1"/>
      </xdr:nvSpPr>
      <xdr:spPr>
        <a:xfrm>
          <a:off x="93917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87647</xdr:rowOff>
    </xdr:from>
    <xdr:ext cx="469744" cy="259045"/>
    <xdr:sp macro="" textlink="">
      <xdr:nvSpPr>
        <xdr:cNvPr id="146" name="n_2mainValue【図書館】&#10;一人当たり面積"/>
        <xdr:cNvSpPr txBox="1"/>
      </xdr:nvSpPr>
      <xdr:spPr>
        <a:xfrm>
          <a:off x="8515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91457</xdr:rowOff>
    </xdr:from>
    <xdr:ext cx="469744" cy="259045"/>
    <xdr:sp macro="" textlink="">
      <xdr:nvSpPr>
        <xdr:cNvPr id="147" name="n_3mainValue【図書館】&#10;一人当たり面積"/>
        <xdr:cNvSpPr txBox="1"/>
      </xdr:nvSpPr>
      <xdr:spPr>
        <a:xfrm>
          <a:off x="76264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91457</xdr:rowOff>
    </xdr:from>
    <xdr:ext cx="469744" cy="259045"/>
    <xdr:sp macro="" textlink="">
      <xdr:nvSpPr>
        <xdr:cNvPr id="148" name="n_4mainValue【図書館】&#10;一人当たり面積"/>
        <xdr:cNvSpPr txBox="1"/>
      </xdr:nvSpPr>
      <xdr:spPr>
        <a:xfrm>
          <a:off x="67374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78" name="【体育館・プール】&#10;有形固定資産減価償却率平均値テキスト"/>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48260</xdr:rowOff>
    </xdr:from>
    <xdr:to>
      <xdr:col>24</xdr:col>
      <xdr:colOff>114300</xdr:colOff>
      <xdr:row>59</xdr:row>
      <xdr:rowOff>149860</xdr:rowOff>
    </xdr:to>
    <xdr:sp macro="" textlink="">
      <xdr:nvSpPr>
        <xdr:cNvPr id="189" name="楕円 188"/>
        <xdr:cNvSpPr/>
      </xdr:nvSpPr>
      <xdr:spPr>
        <a:xfrm>
          <a:off x="4584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71137</xdr:rowOff>
    </xdr:from>
    <xdr:ext cx="405111" cy="259045"/>
    <xdr:sp macro="" textlink="">
      <xdr:nvSpPr>
        <xdr:cNvPr id="190" name="【体育館・プール】&#10;有形固定資産減価償却率該当値テキスト"/>
        <xdr:cNvSpPr txBox="1"/>
      </xdr:nvSpPr>
      <xdr:spPr>
        <a:xfrm>
          <a:off x="4673600"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xdr:rowOff>
    </xdr:from>
    <xdr:to>
      <xdr:col>20</xdr:col>
      <xdr:colOff>38100</xdr:colOff>
      <xdr:row>59</xdr:row>
      <xdr:rowOff>102235</xdr:rowOff>
    </xdr:to>
    <xdr:sp macro="" textlink="">
      <xdr:nvSpPr>
        <xdr:cNvPr id="191" name="楕円 190"/>
        <xdr:cNvSpPr/>
      </xdr:nvSpPr>
      <xdr:spPr>
        <a:xfrm>
          <a:off x="3746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51435</xdr:rowOff>
    </xdr:from>
    <xdr:to>
      <xdr:col>24</xdr:col>
      <xdr:colOff>63500</xdr:colOff>
      <xdr:row>59</xdr:row>
      <xdr:rowOff>99060</xdr:rowOff>
    </xdr:to>
    <xdr:cxnSp macro="">
      <xdr:nvCxnSpPr>
        <xdr:cNvPr id="192" name="直線コネクタ 191"/>
        <xdr:cNvCxnSpPr/>
      </xdr:nvCxnSpPr>
      <xdr:spPr>
        <a:xfrm>
          <a:off x="3797300" y="1016698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122555</xdr:rowOff>
    </xdr:from>
    <xdr:to>
      <xdr:col>15</xdr:col>
      <xdr:colOff>101600</xdr:colOff>
      <xdr:row>59</xdr:row>
      <xdr:rowOff>52705</xdr:rowOff>
    </xdr:to>
    <xdr:sp macro="" textlink="">
      <xdr:nvSpPr>
        <xdr:cNvPr id="193" name="楕円 192"/>
        <xdr:cNvSpPr/>
      </xdr:nvSpPr>
      <xdr:spPr>
        <a:xfrm>
          <a:off x="2857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1905</xdr:rowOff>
    </xdr:from>
    <xdr:to>
      <xdr:col>19</xdr:col>
      <xdr:colOff>177800</xdr:colOff>
      <xdr:row>59</xdr:row>
      <xdr:rowOff>51435</xdr:rowOff>
    </xdr:to>
    <xdr:cxnSp macro="">
      <xdr:nvCxnSpPr>
        <xdr:cNvPr id="194" name="直線コネクタ 193"/>
        <xdr:cNvCxnSpPr/>
      </xdr:nvCxnSpPr>
      <xdr:spPr>
        <a:xfrm>
          <a:off x="2908300" y="1011745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74930</xdr:rowOff>
    </xdr:from>
    <xdr:to>
      <xdr:col>10</xdr:col>
      <xdr:colOff>165100</xdr:colOff>
      <xdr:row>59</xdr:row>
      <xdr:rowOff>5080</xdr:rowOff>
    </xdr:to>
    <xdr:sp macro="" textlink="">
      <xdr:nvSpPr>
        <xdr:cNvPr id="195" name="楕円 194"/>
        <xdr:cNvSpPr/>
      </xdr:nvSpPr>
      <xdr:spPr>
        <a:xfrm>
          <a:off x="1968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125730</xdr:rowOff>
    </xdr:from>
    <xdr:to>
      <xdr:col>15</xdr:col>
      <xdr:colOff>50800</xdr:colOff>
      <xdr:row>59</xdr:row>
      <xdr:rowOff>1905</xdr:rowOff>
    </xdr:to>
    <xdr:cxnSp macro="">
      <xdr:nvCxnSpPr>
        <xdr:cNvPr id="196" name="直線コネクタ 195"/>
        <xdr:cNvCxnSpPr/>
      </xdr:nvCxnSpPr>
      <xdr:spPr>
        <a:xfrm>
          <a:off x="2019300" y="100698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126365</xdr:rowOff>
    </xdr:from>
    <xdr:to>
      <xdr:col>6</xdr:col>
      <xdr:colOff>38100</xdr:colOff>
      <xdr:row>58</xdr:row>
      <xdr:rowOff>56515</xdr:rowOff>
    </xdr:to>
    <xdr:sp macro="" textlink="">
      <xdr:nvSpPr>
        <xdr:cNvPr id="197" name="楕円 196"/>
        <xdr:cNvSpPr/>
      </xdr:nvSpPr>
      <xdr:spPr>
        <a:xfrm>
          <a:off x="10795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5715</xdr:rowOff>
    </xdr:from>
    <xdr:to>
      <xdr:col>10</xdr:col>
      <xdr:colOff>114300</xdr:colOff>
      <xdr:row>58</xdr:row>
      <xdr:rowOff>125730</xdr:rowOff>
    </xdr:to>
    <xdr:cxnSp macro="">
      <xdr:nvCxnSpPr>
        <xdr:cNvPr id="198" name="直線コネクタ 197"/>
        <xdr:cNvCxnSpPr/>
      </xdr:nvCxnSpPr>
      <xdr:spPr>
        <a:xfrm>
          <a:off x="1130300" y="994981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200"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59072</xdr:rowOff>
    </xdr:from>
    <xdr:ext cx="405111" cy="259045"/>
    <xdr:sp macro="" textlink="">
      <xdr:nvSpPr>
        <xdr:cNvPr id="201" name="n_3aveValue【体育館・プール】&#10;有形固定資産減価償却率"/>
        <xdr:cNvSpPr txBox="1"/>
      </xdr:nvSpPr>
      <xdr:spPr>
        <a:xfrm>
          <a:off x="1816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2" name="n_4aveValue【体育館・プール】&#10;有形固定資産減価償却率"/>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118762</xdr:rowOff>
    </xdr:from>
    <xdr:ext cx="405111" cy="259045"/>
    <xdr:sp macro="" textlink="">
      <xdr:nvSpPr>
        <xdr:cNvPr id="203" name="n_1mainValue【体育館・プール】&#10;有形固定資産減価償却率"/>
        <xdr:cNvSpPr txBox="1"/>
      </xdr:nvSpPr>
      <xdr:spPr>
        <a:xfrm>
          <a:off x="35820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69232</xdr:rowOff>
    </xdr:from>
    <xdr:ext cx="405111" cy="259045"/>
    <xdr:sp macro="" textlink="">
      <xdr:nvSpPr>
        <xdr:cNvPr id="204" name="n_2mainValue【体育館・プール】&#10;有形固定資産減価償却率"/>
        <xdr:cNvSpPr txBox="1"/>
      </xdr:nvSpPr>
      <xdr:spPr>
        <a:xfrm>
          <a:off x="2705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21607</xdr:rowOff>
    </xdr:from>
    <xdr:ext cx="405111" cy="259045"/>
    <xdr:sp macro="" textlink="">
      <xdr:nvSpPr>
        <xdr:cNvPr id="205" name="n_3mainValue【体育館・プール】&#10;有形固定資産減価償却率"/>
        <xdr:cNvSpPr txBox="1"/>
      </xdr:nvSpPr>
      <xdr:spPr>
        <a:xfrm>
          <a:off x="1816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73042</xdr:rowOff>
    </xdr:from>
    <xdr:ext cx="405111" cy="259045"/>
    <xdr:sp macro="" textlink="">
      <xdr:nvSpPr>
        <xdr:cNvPr id="206" name="n_4mainValue【体育館・プール】&#10;有形固定資産減価償却率"/>
        <xdr:cNvSpPr txBox="1"/>
      </xdr:nvSpPr>
      <xdr:spPr>
        <a:xfrm>
          <a:off x="927744"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35" name="【体育館・プール】&#10;一人当たり面積平均値テキスト"/>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103124</xdr:rowOff>
    </xdr:from>
    <xdr:to>
      <xdr:col>55</xdr:col>
      <xdr:colOff>50800</xdr:colOff>
      <xdr:row>64</xdr:row>
      <xdr:rowOff>33274</xdr:rowOff>
    </xdr:to>
    <xdr:sp macro="" textlink="">
      <xdr:nvSpPr>
        <xdr:cNvPr id="246" name="楕円 245"/>
        <xdr:cNvSpPr/>
      </xdr:nvSpPr>
      <xdr:spPr>
        <a:xfrm>
          <a:off x="10426700" y="1090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28211</xdr:rowOff>
    </xdr:from>
    <xdr:ext cx="469744" cy="259045"/>
    <xdr:sp macro="" textlink="">
      <xdr:nvSpPr>
        <xdr:cNvPr id="247" name="【体育館・プール】&#10;一人当たり面積該当値テキスト"/>
        <xdr:cNvSpPr txBox="1"/>
      </xdr:nvSpPr>
      <xdr:spPr>
        <a:xfrm>
          <a:off x="10515600"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104267</xdr:rowOff>
    </xdr:from>
    <xdr:to>
      <xdr:col>50</xdr:col>
      <xdr:colOff>165100</xdr:colOff>
      <xdr:row>64</xdr:row>
      <xdr:rowOff>34417</xdr:rowOff>
    </xdr:to>
    <xdr:sp macro="" textlink="">
      <xdr:nvSpPr>
        <xdr:cNvPr id="248" name="楕円 247"/>
        <xdr:cNvSpPr/>
      </xdr:nvSpPr>
      <xdr:spPr>
        <a:xfrm>
          <a:off x="9588500" y="1090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153924</xdr:rowOff>
    </xdr:from>
    <xdr:to>
      <xdr:col>55</xdr:col>
      <xdr:colOff>0</xdr:colOff>
      <xdr:row>63</xdr:row>
      <xdr:rowOff>155067</xdr:rowOff>
    </xdr:to>
    <xdr:cxnSp macro="">
      <xdr:nvCxnSpPr>
        <xdr:cNvPr id="249" name="直線コネクタ 248"/>
        <xdr:cNvCxnSpPr/>
      </xdr:nvCxnSpPr>
      <xdr:spPr>
        <a:xfrm flipV="1">
          <a:off x="9639300" y="1095527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106934</xdr:rowOff>
    </xdr:from>
    <xdr:to>
      <xdr:col>46</xdr:col>
      <xdr:colOff>38100</xdr:colOff>
      <xdr:row>64</xdr:row>
      <xdr:rowOff>37084</xdr:rowOff>
    </xdr:to>
    <xdr:sp macro="" textlink="">
      <xdr:nvSpPr>
        <xdr:cNvPr id="250" name="楕円 249"/>
        <xdr:cNvSpPr/>
      </xdr:nvSpPr>
      <xdr:spPr>
        <a:xfrm>
          <a:off x="86995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155067</xdr:rowOff>
    </xdr:from>
    <xdr:to>
      <xdr:col>50</xdr:col>
      <xdr:colOff>114300</xdr:colOff>
      <xdr:row>63</xdr:row>
      <xdr:rowOff>157734</xdr:rowOff>
    </xdr:to>
    <xdr:cxnSp macro="">
      <xdr:nvCxnSpPr>
        <xdr:cNvPr id="251" name="直線コネクタ 250"/>
        <xdr:cNvCxnSpPr/>
      </xdr:nvCxnSpPr>
      <xdr:spPr>
        <a:xfrm flipV="1">
          <a:off x="8750300" y="1095641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108458</xdr:rowOff>
    </xdr:from>
    <xdr:to>
      <xdr:col>41</xdr:col>
      <xdr:colOff>101600</xdr:colOff>
      <xdr:row>64</xdr:row>
      <xdr:rowOff>38608</xdr:rowOff>
    </xdr:to>
    <xdr:sp macro="" textlink="">
      <xdr:nvSpPr>
        <xdr:cNvPr id="252" name="楕円 251"/>
        <xdr:cNvSpPr/>
      </xdr:nvSpPr>
      <xdr:spPr>
        <a:xfrm>
          <a:off x="7810500" y="1090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157734</xdr:rowOff>
    </xdr:from>
    <xdr:to>
      <xdr:col>45</xdr:col>
      <xdr:colOff>177800</xdr:colOff>
      <xdr:row>63</xdr:row>
      <xdr:rowOff>159258</xdr:rowOff>
    </xdr:to>
    <xdr:cxnSp macro="">
      <xdr:nvCxnSpPr>
        <xdr:cNvPr id="253" name="直線コネクタ 252"/>
        <xdr:cNvCxnSpPr/>
      </xdr:nvCxnSpPr>
      <xdr:spPr>
        <a:xfrm flipV="1">
          <a:off x="7861300" y="1095908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109982</xdr:rowOff>
    </xdr:from>
    <xdr:to>
      <xdr:col>36</xdr:col>
      <xdr:colOff>165100</xdr:colOff>
      <xdr:row>64</xdr:row>
      <xdr:rowOff>40132</xdr:rowOff>
    </xdr:to>
    <xdr:sp macro="" textlink="">
      <xdr:nvSpPr>
        <xdr:cNvPr id="254" name="楕円 253"/>
        <xdr:cNvSpPr/>
      </xdr:nvSpPr>
      <xdr:spPr>
        <a:xfrm>
          <a:off x="6921500" y="1091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159258</xdr:rowOff>
    </xdr:from>
    <xdr:to>
      <xdr:col>41</xdr:col>
      <xdr:colOff>50800</xdr:colOff>
      <xdr:row>63</xdr:row>
      <xdr:rowOff>160782</xdr:rowOff>
    </xdr:to>
    <xdr:cxnSp macro="">
      <xdr:nvCxnSpPr>
        <xdr:cNvPr id="255" name="直線コネクタ 254"/>
        <xdr:cNvCxnSpPr/>
      </xdr:nvCxnSpPr>
      <xdr:spPr>
        <a:xfrm flipV="1">
          <a:off x="6972300" y="1096060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11701</xdr:rowOff>
    </xdr:from>
    <xdr:ext cx="469744" cy="259045"/>
    <xdr:sp macro="" textlink="">
      <xdr:nvSpPr>
        <xdr:cNvPr id="256" name="n_1aveValue【体育館・プール】&#10;一人当たり面積"/>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257" name="n_2aveValue【体育館・プール】&#10;一人当たり面積"/>
        <xdr:cNvSpPr txBox="1"/>
      </xdr:nvSpPr>
      <xdr:spPr>
        <a:xfrm>
          <a:off x="8515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258" name="n_3aveValue【体育館・プール】&#10;一人当たり面積"/>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59" name="n_4aveValue【体育館・プール】&#10;一人当たり面積"/>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25544</xdr:rowOff>
    </xdr:from>
    <xdr:ext cx="469744" cy="259045"/>
    <xdr:sp macro="" textlink="">
      <xdr:nvSpPr>
        <xdr:cNvPr id="260" name="n_1mainValue【体育館・プール】&#10;一人当たり面積"/>
        <xdr:cNvSpPr txBox="1"/>
      </xdr:nvSpPr>
      <xdr:spPr>
        <a:xfrm>
          <a:off x="9391727" y="1099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28211</xdr:rowOff>
    </xdr:from>
    <xdr:ext cx="469744" cy="259045"/>
    <xdr:sp macro="" textlink="">
      <xdr:nvSpPr>
        <xdr:cNvPr id="261" name="n_2mainValue【体育館・プール】&#10;一人当たり面積"/>
        <xdr:cNvSpPr txBox="1"/>
      </xdr:nvSpPr>
      <xdr:spPr>
        <a:xfrm>
          <a:off x="8515427"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29735</xdr:rowOff>
    </xdr:from>
    <xdr:ext cx="469744" cy="259045"/>
    <xdr:sp macro="" textlink="">
      <xdr:nvSpPr>
        <xdr:cNvPr id="262" name="n_3mainValue【体育館・プール】&#10;一人当たり面積"/>
        <xdr:cNvSpPr txBox="1"/>
      </xdr:nvSpPr>
      <xdr:spPr>
        <a:xfrm>
          <a:off x="7626427" y="1100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31259</xdr:rowOff>
    </xdr:from>
    <xdr:ext cx="469744" cy="259045"/>
    <xdr:sp macro="" textlink="">
      <xdr:nvSpPr>
        <xdr:cNvPr id="263" name="n_4mainValue【体育館・プール】&#10;一人当たり面積"/>
        <xdr:cNvSpPr txBox="1"/>
      </xdr:nvSpPr>
      <xdr:spPr>
        <a:xfrm>
          <a:off x="6737427"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294" name="【福祉施設】&#10;有形固定資産減価償却率平均値テキスト"/>
        <xdr:cNvSpPr txBox="1"/>
      </xdr:nvSpPr>
      <xdr:spPr>
        <a:xfrm>
          <a:off x="4673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70576</xdr:rowOff>
    </xdr:from>
    <xdr:to>
      <xdr:col>24</xdr:col>
      <xdr:colOff>114300</xdr:colOff>
      <xdr:row>86</xdr:row>
      <xdr:rowOff>726</xdr:rowOff>
    </xdr:to>
    <xdr:sp macro="" textlink="">
      <xdr:nvSpPr>
        <xdr:cNvPr id="305" name="楕円 304"/>
        <xdr:cNvSpPr/>
      </xdr:nvSpPr>
      <xdr:spPr>
        <a:xfrm>
          <a:off x="45847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49003</xdr:rowOff>
    </xdr:from>
    <xdr:ext cx="405111" cy="259045"/>
    <xdr:sp macro="" textlink="">
      <xdr:nvSpPr>
        <xdr:cNvPr id="306" name="【福祉施設】&#10;有形固定資産減価償却率該当値テキスト"/>
        <xdr:cNvSpPr txBox="1"/>
      </xdr:nvSpPr>
      <xdr:spPr>
        <a:xfrm>
          <a:off x="4673600" y="1462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163649</xdr:rowOff>
    </xdr:from>
    <xdr:to>
      <xdr:col>20</xdr:col>
      <xdr:colOff>38100</xdr:colOff>
      <xdr:row>86</xdr:row>
      <xdr:rowOff>93799</xdr:rowOff>
    </xdr:to>
    <xdr:sp macro="" textlink="">
      <xdr:nvSpPr>
        <xdr:cNvPr id="307" name="楕円 306"/>
        <xdr:cNvSpPr/>
      </xdr:nvSpPr>
      <xdr:spPr>
        <a:xfrm>
          <a:off x="3746500" y="147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121376</xdr:rowOff>
    </xdr:from>
    <xdr:to>
      <xdr:col>24</xdr:col>
      <xdr:colOff>63500</xdr:colOff>
      <xdr:row>86</xdr:row>
      <xdr:rowOff>42999</xdr:rowOff>
    </xdr:to>
    <xdr:cxnSp macro="">
      <xdr:nvCxnSpPr>
        <xdr:cNvPr id="308" name="直線コネクタ 307"/>
        <xdr:cNvCxnSpPr/>
      </xdr:nvCxnSpPr>
      <xdr:spPr>
        <a:xfrm flipV="1">
          <a:off x="3797300" y="14694626"/>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140788</xdr:rowOff>
    </xdr:from>
    <xdr:to>
      <xdr:col>15</xdr:col>
      <xdr:colOff>101600</xdr:colOff>
      <xdr:row>86</xdr:row>
      <xdr:rowOff>70938</xdr:rowOff>
    </xdr:to>
    <xdr:sp macro="" textlink="">
      <xdr:nvSpPr>
        <xdr:cNvPr id="309" name="楕円 308"/>
        <xdr:cNvSpPr/>
      </xdr:nvSpPr>
      <xdr:spPr>
        <a:xfrm>
          <a:off x="2857500" y="14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20138</xdr:rowOff>
    </xdr:from>
    <xdr:to>
      <xdr:col>19</xdr:col>
      <xdr:colOff>177800</xdr:colOff>
      <xdr:row>86</xdr:row>
      <xdr:rowOff>42999</xdr:rowOff>
    </xdr:to>
    <xdr:cxnSp macro="">
      <xdr:nvCxnSpPr>
        <xdr:cNvPr id="310" name="直線コネクタ 309"/>
        <xdr:cNvCxnSpPr/>
      </xdr:nvCxnSpPr>
      <xdr:spPr>
        <a:xfrm>
          <a:off x="2908300" y="1476483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119562</xdr:rowOff>
    </xdr:from>
    <xdr:to>
      <xdr:col>10</xdr:col>
      <xdr:colOff>165100</xdr:colOff>
      <xdr:row>86</xdr:row>
      <xdr:rowOff>49712</xdr:rowOff>
    </xdr:to>
    <xdr:sp macro="" textlink="">
      <xdr:nvSpPr>
        <xdr:cNvPr id="311" name="楕円 310"/>
        <xdr:cNvSpPr/>
      </xdr:nvSpPr>
      <xdr:spPr>
        <a:xfrm>
          <a:off x="1968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170362</xdr:rowOff>
    </xdr:from>
    <xdr:to>
      <xdr:col>15</xdr:col>
      <xdr:colOff>50800</xdr:colOff>
      <xdr:row>86</xdr:row>
      <xdr:rowOff>20138</xdr:rowOff>
    </xdr:to>
    <xdr:cxnSp macro="">
      <xdr:nvCxnSpPr>
        <xdr:cNvPr id="312" name="直線コネクタ 311"/>
        <xdr:cNvCxnSpPr/>
      </xdr:nvCxnSpPr>
      <xdr:spPr>
        <a:xfrm>
          <a:off x="2019300" y="14743612"/>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49349</xdr:rowOff>
    </xdr:from>
    <xdr:to>
      <xdr:col>6</xdr:col>
      <xdr:colOff>38100</xdr:colOff>
      <xdr:row>85</xdr:row>
      <xdr:rowOff>150949</xdr:rowOff>
    </xdr:to>
    <xdr:sp macro="" textlink="">
      <xdr:nvSpPr>
        <xdr:cNvPr id="313" name="楕円 312"/>
        <xdr:cNvSpPr/>
      </xdr:nvSpPr>
      <xdr:spPr>
        <a:xfrm>
          <a:off x="1079500" y="146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100149</xdr:rowOff>
    </xdr:from>
    <xdr:to>
      <xdr:col>10</xdr:col>
      <xdr:colOff>114300</xdr:colOff>
      <xdr:row>85</xdr:row>
      <xdr:rowOff>170362</xdr:rowOff>
    </xdr:to>
    <xdr:cxnSp macro="">
      <xdr:nvCxnSpPr>
        <xdr:cNvPr id="314" name="直線コネクタ 313"/>
        <xdr:cNvCxnSpPr/>
      </xdr:nvCxnSpPr>
      <xdr:spPr>
        <a:xfrm>
          <a:off x="1130300" y="14673399"/>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15" name="n_1aveValue【福祉施設】&#10;有形固定資産減価償却率"/>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16" name="n_2aveValue【福祉施設】&#10;有形固定資産減価償却率"/>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17" name="n_3aveValue【福祉施設】&#10;有形固定資産減価償却率"/>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18" name="n_4aveValue【福祉施設】&#10;有形固定資産減価償却率"/>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84926</xdr:rowOff>
    </xdr:from>
    <xdr:ext cx="405111" cy="259045"/>
    <xdr:sp macro="" textlink="">
      <xdr:nvSpPr>
        <xdr:cNvPr id="319" name="n_1mainValue【福祉施設】&#10;有形固定資産減価償却率"/>
        <xdr:cNvSpPr txBox="1"/>
      </xdr:nvSpPr>
      <xdr:spPr>
        <a:xfrm>
          <a:off x="3582044" y="1482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62065</xdr:rowOff>
    </xdr:from>
    <xdr:ext cx="405111" cy="259045"/>
    <xdr:sp macro="" textlink="">
      <xdr:nvSpPr>
        <xdr:cNvPr id="320" name="n_2mainValue【福祉施設】&#10;有形固定資産減価償却率"/>
        <xdr:cNvSpPr txBox="1"/>
      </xdr:nvSpPr>
      <xdr:spPr>
        <a:xfrm>
          <a:off x="2705744" y="1480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40839</xdr:rowOff>
    </xdr:from>
    <xdr:ext cx="405111" cy="259045"/>
    <xdr:sp macro="" textlink="">
      <xdr:nvSpPr>
        <xdr:cNvPr id="321" name="n_3mainValue【福祉施設】&#10;有形固定資産減価償却率"/>
        <xdr:cNvSpPr txBox="1"/>
      </xdr:nvSpPr>
      <xdr:spPr>
        <a:xfrm>
          <a:off x="1816744" y="1478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142076</xdr:rowOff>
    </xdr:from>
    <xdr:ext cx="405111" cy="259045"/>
    <xdr:sp macro="" textlink="">
      <xdr:nvSpPr>
        <xdr:cNvPr id="322" name="n_4mainValue【福祉施設】&#10;有形固定資産減価償却率"/>
        <xdr:cNvSpPr txBox="1"/>
      </xdr:nvSpPr>
      <xdr:spPr>
        <a:xfrm>
          <a:off x="927744" y="1471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51" name="【福祉施設】&#10;一人当たり面積平均値テキスト"/>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118111</xdr:rowOff>
    </xdr:from>
    <xdr:to>
      <xdr:col>55</xdr:col>
      <xdr:colOff>50800</xdr:colOff>
      <xdr:row>86</xdr:row>
      <xdr:rowOff>48261</xdr:rowOff>
    </xdr:to>
    <xdr:sp macro="" textlink="">
      <xdr:nvSpPr>
        <xdr:cNvPr id="362" name="楕円 361"/>
        <xdr:cNvSpPr/>
      </xdr:nvSpPr>
      <xdr:spPr>
        <a:xfrm>
          <a:off x="10426700" y="1469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33038</xdr:rowOff>
    </xdr:from>
    <xdr:ext cx="469744" cy="259045"/>
    <xdr:sp macro="" textlink="">
      <xdr:nvSpPr>
        <xdr:cNvPr id="363" name="【福祉施設】&#10;一人当たり面積該当値テキスト"/>
        <xdr:cNvSpPr txBox="1"/>
      </xdr:nvSpPr>
      <xdr:spPr>
        <a:xfrm>
          <a:off x="10515600" y="1460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119380</xdr:rowOff>
    </xdr:from>
    <xdr:to>
      <xdr:col>50</xdr:col>
      <xdr:colOff>165100</xdr:colOff>
      <xdr:row>86</xdr:row>
      <xdr:rowOff>49530</xdr:rowOff>
    </xdr:to>
    <xdr:sp macro="" textlink="">
      <xdr:nvSpPr>
        <xdr:cNvPr id="364" name="楕円 363"/>
        <xdr:cNvSpPr/>
      </xdr:nvSpPr>
      <xdr:spPr>
        <a:xfrm>
          <a:off x="9588500" y="1469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168911</xdr:rowOff>
    </xdr:from>
    <xdr:to>
      <xdr:col>55</xdr:col>
      <xdr:colOff>0</xdr:colOff>
      <xdr:row>85</xdr:row>
      <xdr:rowOff>170180</xdr:rowOff>
    </xdr:to>
    <xdr:cxnSp macro="">
      <xdr:nvCxnSpPr>
        <xdr:cNvPr id="365" name="直線コネクタ 364"/>
        <xdr:cNvCxnSpPr/>
      </xdr:nvCxnSpPr>
      <xdr:spPr>
        <a:xfrm flipV="1">
          <a:off x="9639300" y="1474216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118111</xdr:rowOff>
    </xdr:from>
    <xdr:to>
      <xdr:col>46</xdr:col>
      <xdr:colOff>38100</xdr:colOff>
      <xdr:row>86</xdr:row>
      <xdr:rowOff>48261</xdr:rowOff>
    </xdr:to>
    <xdr:sp macro="" textlink="">
      <xdr:nvSpPr>
        <xdr:cNvPr id="366" name="楕円 365"/>
        <xdr:cNvSpPr/>
      </xdr:nvSpPr>
      <xdr:spPr>
        <a:xfrm>
          <a:off x="8699500" y="1469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168911</xdr:rowOff>
    </xdr:from>
    <xdr:to>
      <xdr:col>50</xdr:col>
      <xdr:colOff>114300</xdr:colOff>
      <xdr:row>85</xdr:row>
      <xdr:rowOff>170180</xdr:rowOff>
    </xdr:to>
    <xdr:cxnSp macro="">
      <xdr:nvCxnSpPr>
        <xdr:cNvPr id="367" name="直線コネクタ 366"/>
        <xdr:cNvCxnSpPr/>
      </xdr:nvCxnSpPr>
      <xdr:spPr>
        <a:xfrm>
          <a:off x="8750300" y="147421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119380</xdr:rowOff>
    </xdr:from>
    <xdr:to>
      <xdr:col>41</xdr:col>
      <xdr:colOff>101600</xdr:colOff>
      <xdr:row>86</xdr:row>
      <xdr:rowOff>49530</xdr:rowOff>
    </xdr:to>
    <xdr:sp macro="" textlink="">
      <xdr:nvSpPr>
        <xdr:cNvPr id="368" name="楕円 367"/>
        <xdr:cNvSpPr/>
      </xdr:nvSpPr>
      <xdr:spPr>
        <a:xfrm>
          <a:off x="7810500" y="1469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168911</xdr:rowOff>
    </xdr:from>
    <xdr:to>
      <xdr:col>45</xdr:col>
      <xdr:colOff>177800</xdr:colOff>
      <xdr:row>85</xdr:row>
      <xdr:rowOff>170180</xdr:rowOff>
    </xdr:to>
    <xdr:cxnSp macro="">
      <xdr:nvCxnSpPr>
        <xdr:cNvPr id="369" name="直線コネクタ 368"/>
        <xdr:cNvCxnSpPr/>
      </xdr:nvCxnSpPr>
      <xdr:spPr>
        <a:xfrm flipV="1">
          <a:off x="7861300" y="147421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121920</xdr:rowOff>
    </xdr:from>
    <xdr:to>
      <xdr:col>36</xdr:col>
      <xdr:colOff>165100</xdr:colOff>
      <xdr:row>86</xdr:row>
      <xdr:rowOff>52070</xdr:rowOff>
    </xdr:to>
    <xdr:sp macro="" textlink="">
      <xdr:nvSpPr>
        <xdr:cNvPr id="370" name="楕円 369"/>
        <xdr:cNvSpPr/>
      </xdr:nvSpPr>
      <xdr:spPr>
        <a:xfrm>
          <a:off x="6921500" y="14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170180</xdr:rowOff>
    </xdr:from>
    <xdr:to>
      <xdr:col>41</xdr:col>
      <xdr:colOff>50800</xdr:colOff>
      <xdr:row>86</xdr:row>
      <xdr:rowOff>1270</xdr:rowOff>
    </xdr:to>
    <xdr:cxnSp macro="">
      <xdr:nvCxnSpPr>
        <xdr:cNvPr id="371" name="直線コネクタ 370"/>
        <xdr:cNvCxnSpPr/>
      </xdr:nvCxnSpPr>
      <xdr:spPr>
        <a:xfrm flipV="1">
          <a:off x="6972300" y="147434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72" name="n_1aveValue【福祉施設】&#10;一人当たり面積"/>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73" name="n_2aveValue【福祉施設】&#10;一人当たり面積"/>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74" name="n_3aveValue【福祉施設】&#10;一人当たり面積"/>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75" name="n_4aveValue【福祉施設】&#10;一人当たり面積"/>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40657</xdr:rowOff>
    </xdr:from>
    <xdr:ext cx="469744" cy="259045"/>
    <xdr:sp macro="" textlink="">
      <xdr:nvSpPr>
        <xdr:cNvPr id="376" name="n_1mainValue【福祉施設】&#10;一人当たり面積"/>
        <xdr:cNvSpPr txBox="1"/>
      </xdr:nvSpPr>
      <xdr:spPr>
        <a:xfrm>
          <a:off x="9391727" y="1478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39388</xdr:rowOff>
    </xdr:from>
    <xdr:ext cx="469744" cy="259045"/>
    <xdr:sp macro="" textlink="">
      <xdr:nvSpPr>
        <xdr:cNvPr id="377" name="n_2mainValue【福祉施設】&#10;一人当たり面積"/>
        <xdr:cNvSpPr txBox="1"/>
      </xdr:nvSpPr>
      <xdr:spPr>
        <a:xfrm>
          <a:off x="8515427" y="1478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40657</xdr:rowOff>
    </xdr:from>
    <xdr:ext cx="469744" cy="259045"/>
    <xdr:sp macro="" textlink="">
      <xdr:nvSpPr>
        <xdr:cNvPr id="378" name="n_3mainValue【福祉施設】&#10;一人当たり面積"/>
        <xdr:cNvSpPr txBox="1"/>
      </xdr:nvSpPr>
      <xdr:spPr>
        <a:xfrm>
          <a:off x="7626427" y="1478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43197</xdr:rowOff>
    </xdr:from>
    <xdr:ext cx="469744" cy="259045"/>
    <xdr:sp macro="" textlink="">
      <xdr:nvSpPr>
        <xdr:cNvPr id="379" name="n_4mainValue【福祉施設】&#10;一人当たり面積"/>
        <xdr:cNvSpPr txBox="1"/>
      </xdr:nvSpPr>
      <xdr:spPr>
        <a:xfrm>
          <a:off x="6737427" y="1478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410" name="【市民会館】&#10;有形固定資産減価償却率平均値テキスト"/>
        <xdr:cNvSpPr txBox="1"/>
      </xdr:nvSpPr>
      <xdr:spPr>
        <a:xfrm>
          <a:off x="46736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3" name="フローチャート: 判断 412"/>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4" name="フローチャート: 判断 413"/>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フローチャート: 判断 414"/>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156029</xdr:rowOff>
    </xdr:from>
    <xdr:to>
      <xdr:col>24</xdr:col>
      <xdr:colOff>114300</xdr:colOff>
      <xdr:row>109</xdr:row>
      <xdr:rowOff>86179</xdr:rowOff>
    </xdr:to>
    <xdr:sp macro="" textlink="">
      <xdr:nvSpPr>
        <xdr:cNvPr id="421" name="楕円 420"/>
        <xdr:cNvSpPr/>
      </xdr:nvSpPr>
      <xdr:spPr>
        <a:xfrm>
          <a:off x="4584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70956</xdr:rowOff>
    </xdr:from>
    <xdr:ext cx="469744" cy="259045"/>
    <xdr:sp macro="" textlink="">
      <xdr:nvSpPr>
        <xdr:cNvPr id="422" name="【市民会館】&#10;有形固定資産減価償却率該当値テキスト"/>
        <xdr:cNvSpPr txBox="1"/>
      </xdr:nvSpPr>
      <xdr:spPr>
        <a:xfrm>
          <a:off x="4673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423" name="楕円 422"/>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35379</xdr:rowOff>
    </xdr:from>
    <xdr:to>
      <xdr:col>24</xdr:col>
      <xdr:colOff>63500</xdr:colOff>
      <xdr:row>109</xdr:row>
      <xdr:rowOff>35379</xdr:rowOff>
    </xdr:to>
    <xdr:cxnSp macro="">
      <xdr:nvCxnSpPr>
        <xdr:cNvPr id="424" name="直線コネクタ 423"/>
        <xdr:cNvCxnSpPr/>
      </xdr:nvCxnSpPr>
      <xdr:spPr>
        <a:xfrm>
          <a:off x="3797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425" name="楕円 424"/>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35379</xdr:rowOff>
    </xdr:from>
    <xdr:to>
      <xdr:col>19</xdr:col>
      <xdr:colOff>177800</xdr:colOff>
      <xdr:row>109</xdr:row>
      <xdr:rowOff>35379</xdr:rowOff>
    </xdr:to>
    <xdr:cxnSp macro="">
      <xdr:nvCxnSpPr>
        <xdr:cNvPr id="426" name="直線コネクタ 425"/>
        <xdr:cNvCxnSpPr/>
      </xdr:nvCxnSpPr>
      <xdr:spPr>
        <a:xfrm>
          <a:off x="2908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427" name="楕円 426"/>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428" name="直線コネクタ 427"/>
        <xdr:cNvCxnSpPr/>
      </xdr:nvCxnSpPr>
      <xdr:spPr>
        <a:xfrm>
          <a:off x="2019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98879</xdr:rowOff>
    </xdr:from>
    <xdr:to>
      <xdr:col>6</xdr:col>
      <xdr:colOff>38100</xdr:colOff>
      <xdr:row>109</xdr:row>
      <xdr:rowOff>29029</xdr:rowOff>
    </xdr:to>
    <xdr:sp macro="" textlink="">
      <xdr:nvSpPr>
        <xdr:cNvPr id="429" name="楕円 428"/>
        <xdr:cNvSpPr/>
      </xdr:nvSpPr>
      <xdr:spPr>
        <a:xfrm>
          <a:off x="1079500" y="1861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149679</xdr:rowOff>
    </xdr:from>
    <xdr:to>
      <xdr:col>10</xdr:col>
      <xdr:colOff>114300</xdr:colOff>
      <xdr:row>109</xdr:row>
      <xdr:rowOff>35379</xdr:rowOff>
    </xdr:to>
    <xdr:cxnSp macro="">
      <xdr:nvCxnSpPr>
        <xdr:cNvPr id="430" name="直線コネクタ 429"/>
        <xdr:cNvCxnSpPr/>
      </xdr:nvCxnSpPr>
      <xdr:spPr>
        <a:xfrm>
          <a:off x="1130300" y="1866627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1"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432" name="n_2aveValue【市民会館】&#10;有形固定資産減価償却率"/>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33" name="n_3aveValue【市民会館】&#10;有形固定資産減価償却率"/>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434" name="n_4aveValue【市民会館】&#10;有形固定資産減価償却率"/>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435" name="n_1mainValue【市民会館】&#10;有形固定資産減価償却率"/>
        <xdr:cNvSpPr txBox="1"/>
      </xdr:nvSpPr>
      <xdr:spPr>
        <a:xfrm>
          <a:off x="3549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436" name="n_2mainValue【市民会館】&#10;有形固定資産減価償却率"/>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437" name="n_3mainValue【市民会館】&#10;有形固定資産減価償却率"/>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20156</xdr:rowOff>
    </xdr:from>
    <xdr:ext cx="405111" cy="259045"/>
    <xdr:sp macro="" textlink="">
      <xdr:nvSpPr>
        <xdr:cNvPr id="438" name="n_4mainValue【市民会館】&#10;有形固定資産減価償却率"/>
        <xdr:cNvSpPr txBox="1"/>
      </xdr:nvSpPr>
      <xdr:spPr>
        <a:xfrm>
          <a:off x="927744" y="1870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467" name="【市民会館】&#10;一人当たり面積平均値テキスト"/>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93980</xdr:rowOff>
    </xdr:from>
    <xdr:to>
      <xdr:col>55</xdr:col>
      <xdr:colOff>50800</xdr:colOff>
      <xdr:row>108</xdr:row>
      <xdr:rowOff>24130</xdr:rowOff>
    </xdr:to>
    <xdr:sp macro="" textlink="">
      <xdr:nvSpPr>
        <xdr:cNvPr id="478" name="楕円 477"/>
        <xdr:cNvSpPr/>
      </xdr:nvSpPr>
      <xdr:spPr>
        <a:xfrm>
          <a:off x="104267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72407</xdr:rowOff>
    </xdr:from>
    <xdr:ext cx="469744" cy="259045"/>
    <xdr:sp macro="" textlink="">
      <xdr:nvSpPr>
        <xdr:cNvPr id="479" name="【市民会館】&#10;一人当たり面積該当値テキスト"/>
        <xdr:cNvSpPr txBox="1"/>
      </xdr:nvSpPr>
      <xdr:spPr>
        <a:xfrm>
          <a:off x="10515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95886</xdr:rowOff>
    </xdr:from>
    <xdr:to>
      <xdr:col>50</xdr:col>
      <xdr:colOff>165100</xdr:colOff>
      <xdr:row>108</xdr:row>
      <xdr:rowOff>26036</xdr:rowOff>
    </xdr:to>
    <xdr:sp macro="" textlink="">
      <xdr:nvSpPr>
        <xdr:cNvPr id="480" name="楕円 479"/>
        <xdr:cNvSpPr/>
      </xdr:nvSpPr>
      <xdr:spPr>
        <a:xfrm>
          <a:off x="9588500" y="1844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144780</xdr:rowOff>
    </xdr:from>
    <xdr:to>
      <xdr:col>55</xdr:col>
      <xdr:colOff>0</xdr:colOff>
      <xdr:row>107</xdr:row>
      <xdr:rowOff>146686</xdr:rowOff>
    </xdr:to>
    <xdr:cxnSp macro="">
      <xdr:nvCxnSpPr>
        <xdr:cNvPr id="481" name="直線コネクタ 480"/>
        <xdr:cNvCxnSpPr/>
      </xdr:nvCxnSpPr>
      <xdr:spPr>
        <a:xfrm flipV="1">
          <a:off x="9639300" y="1848993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99695</xdr:rowOff>
    </xdr:from>
    <xdr:to>
      <xdr:col>46</xdr:col>
      <xdr:colOff>38100</xdr:colOff>
      <xdr:row>108</xdr:row>
      <xdr:rowOff>29845</xdr:rowOff>
    </xdr:to>
    <xdr:sp macro="" textlink="">
      <xdr:nvSpPr>
        <xdr:cNvPr id="482" name="楕円 481"/>
        <xdr:cNvSpPr/>
      </xdr:nvSpPr>
      <xdr:spPr>
        <a:xfrm>
          <a:off x="8699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146686</xdr:rowOff>
    </xdr:from>
    <xdr:to>
      <xdr:col>50</xdr:col>
      <xdr:colOff>114300</xdr:colOff>
      <xdr:row>107</xdr:row>
      <xdr:rowOff>150495</xdr:rowOff>
    </xdr:to>
    <xdr:cxnSp macro="">
      <xdr:nvCxnSpPr>
        <xdr:cNvPr id="483" name="直線コネクタ 482"/>
        <xdr:cNvCxnSpPr/>
      </xdr:nvCxnSpPr>
      <xdr:spPr>
        <a:xfrm flipV="1">
          <a:off x="8750300" y="184918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101600</xdr:rowOff>
    </xdr:from>
    <xdr:to>
      <xdr:col>41</xdr:col>
      <xdr:colOff>101600</xdr:colOff>
      <xdr:row>108</xdr:row>
      <xdr:rowOff>31750</xdr:rowOff>
    </xdr:to>
    <xdr:sp macro="" textlink="">
      <xdr:nvSpPr>
        <xdr:cNvPr id="484" name="楕円 483"/>
        <xdr:cNvSpPr/>
      </xdr:nvSpPr>
      <xdr:spPr>
        <a:xfrm>
          <a:off x="7810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150495</xdr:rowOff>
    </xdr:from>
    <xdr:to>
      <xdr:col>45</xdr:col>
      <xdr:colOff>177800</xdr:colOff>
      <xdr:row>107</xdr:row>
      <xdr:rowOff>152400</xdr:rowOff>
    </xdr:to>
    <xdr:cxnSp macro="">
      <xdr:nvCxnSpPr>
        <xdr:cNvPr id="485" name="直線コネクタ 484"/>
        <xdr:cNvCxnSpPr/>
      </xdr:nvCxnSpPr>
      <xdr:spPr>
        <a:xfrm flipV="1">
          <a:off x="7861300" y="184956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105411</xdr:rowOff>
    </xdr:from>
    <xdr:to>
      <xdr:col>36</xdr:col>
      <xdr:colOff>165100</xdr:colOff>
      <xdr:row>108</xdr:row>
      <xdr:rowOff>35561</xdr:rowOff>
    </xdr:to>
    <xdr:sp macro="" textlink="">
      <xdr:nvSpPr>
        <xdr:cNvPr id="486" name="楕円 485"/>
        <xdr:cNvSpPr/>
      </xdr:nvSpPr>
      <xdr:spPr>
        <a:xfrm>
          <a:off x="6921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152400</xdr:rowOff>
    </xdr:from>
    <xdr:to>
      <xdr:col>41</xdr:col>
      <xdr:colOff>50800</xdr:colOff>
      <xdr:row>107</xdr:row>
      <xdr:rowOff>156211</xdr:rowOff>
    </xdr:to>
    <xdr:cxnSp macro="">
      <xdr:nvCxnSpPr>
        <xdr:cNvPr id="487" name="直線コネクタ 486"/>
        <xdr:cNvCxnSpPr/>
      </xdr:nvCxnSpPr>
      <xdr:spPr>
        <a:xfrm flipV="1">
          <a:off x="6972300" y="184975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488" name="n_1aveValue【市民会館】&#10;一人当たり面積"/>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489" name="n_2aveValue【市民会館】&#10;一人当たり面積"/>
        <xdr:cNvSpPr txBox="1"/>
      </xdr:nvSpPr>
      <xdr:spPr>
        <a:xfrm>
          <a:off x="851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90" name="n_3aveValue【市民会館】&#10;一人当たり面積"/>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491" name="n_4aveValue【市民会館】&#10;一人当たり面積"/>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17163</xdr:rowOff>
    </xdr:from>
    <xdr:ext cx="469744" cy="259045"/>
    <xdr:sp macro="" textlink="">
      <xdr:nvSpPr>
        <xdr:cNvPr id="492" name="n_1mainValue【市民会館】&#10;一人当たり面積"/>
        <xdr:cNvSpPr txBox="1"/>
      </xdr:nvSpPr>
      <xdr:spPr>
        <a:xfrm>
          <a:off x="93917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20972</xdr:rowOff>
    </xdr:from>
    <xdr:ext cx="469744" cy="259045"/>
    <xdr:sp macro="" textlink="">
      <xdr:nvSpPr>
        <xdr:cNvPr id="493" name="n_2mainValue【市民会館】&#10;一人当たり面積"/>
        <xdr:cNvSpPr txBox="1"/>
      </xdr:nvSpPr>
      <xdr:spPr>
        <a:xfrm>
          <a:off x="8515427" y="1853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22877</xdr:rowOff>
    </xdr:from>
    <xdr:ext cx="469744" cy="259045"/>
    <xdr:sp macro="" textlink="">
      <xdr:nvSpPr>
        <xdr:cNvPr id="494" name="n_3mainValue【市民会館】&#10;一人当たり面積"/>
        <xdr:cNvSpPr txBox="1"/>
      </xdr:nvSpPr>
      <xdr:spPr>
        <a:xfrm>
          <a:off x="7626427"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26688</xdr:rowOff>
    </xdr:from>
    <xdr:ext cx="469744" cy="259045"/>
    <xdr:sp macro="" textlink="">
      <xdr:nvSpPr>
        <xdr:cNvPr id="495" name="n_4mainValue【市民会館】&#10;一人当たり面積"/>
        <xdr:cNvSpPr txBox="1"/>
      </xdr:nvSpPr>
      <xdr:spPr>
        <a:xfrm>
          <a:off x="6737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526" name="【一般廃棄物処理施設】&#10;有形固定資産減価償却率平均値テキスト"/>
        <xdr:cNvSpPr txBox="1"/>
      </xdr:nvSpPr>
      <xdr:spPr>
        <a:xfrm>
          <a:off x="16357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8" name="フローチャート: 判断 5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9" name="フローチャート: 判断 528"/>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30" name="フローチャート: 判断 529"/>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31" name="フローチャート: 判断 530"/>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87449</xdr:rowOff>
    </xdr:from>
    <xdr:to>
      <xdr:col>85</xdr:col>
      <xdr:colOff>177800</xdr:colOff>
      <xdr:row>35</xdr:row>
      <xdr:rowOff>17599</xdr:rowOff>
    </xdr:to>
    <xdr:sp macro="" textlink="">
      <xdr:nvSpPr>
        <xdr:cNvPr id="537" name="楕円 536"/>
        <xdr:cNvSpPr/>
      </xdr:nvSpPr>
      <xdr:spPr>
        <a:xfrm>
          <a:off x="16268700" y="591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110326</xdr:rowOff>
    </xdr:from>
    <xdr:ext cx="405111" cy="259045"/>
    <xdr:sp macro="" textlink="">
      <xdr:nvSpPr>
        <xdr:cNvPr id="538" name="【一般廃棄物処理施設】&#10;有形固定資産減価償却率該当値テキスト"/>
        <xdr:cNvSpPr txBox="1"/>
      </xdr:nvSpPr>
      <xdr:spPr>
        <a:xfrm>
          <a:off x="16357600" y="576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53158</xdr:rowOff>
    </xdr:from>
    <xdr:to>
      <xdr:col>81</xdr:col>
      <xdr:colOff>101600</xdr:colOff>
      <xdr:row>34</xdr:row>
      <xdr:rowOff>154758</xdr:rowOff>
    </xdr:to>
    <xdr:sp macro="" textlink="">
      <xdr:nvSpPr>
        <xdr:cNvPr id="539" name="楕円 538"/>
        <xdr:cNvSpPr/>
      </xdr:nvSpPr>
      <xdr:spPr>
        <a:xfrm>
          <a:off x="15430500" y="588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103958</xdr:rowOff>
    </xdr:from>
    <xdr:to>
      <xdr:col>85</xdr:col>
      <xdr:colOff>127000</xdr:colOff>
      <xdr:row>34</xdr:row>
      <xdr:rowOff>138249</xdr:rowOff>
    </xdr:to>
    <xdr:cxnSp macro="">
      <xdr:nvCxnSpPr>
        <xdr:cNvPr id="540" name="直線コネクタ 539"/>
        <xdr:cNvCxnSpPr/>
      </xdr:nvCxnSpPr>
      <xdr:spPr>
        <a:xfrm>
          <a:off x="15481300" y="593325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139700</xdr:rowOff>
    </xdr:from>
    <xdr:to>
      <xdr:col>76</xdr:col>
      <xdr:colOff>165100</xdr:colOff>
      <xdr:row>34</xdr:row>
      <xdr:rowOff>69850</xdr:rowOff>
    </xdr:to>
    <xdr:sp macro="" textlink="">
      <xdr:nvSpPr>
        <xdr:cNvPr id="541" name="楕円 540"/>
        <xdr:cNvSpPr/>
      </xdr:nvSpPr>
      <xdr:spPr>
        <a:xfrm>
          <a:off x="14541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19050</xdr:rowOff>
    </xdr:from>
    <xdr:to>
      <xdr:col>81</xdr:col>
      <xdr:colOff>50800</xdr:colOff>
      <xdr:row>34</xdr:row>
      <xdr:rowOff>103958</xdr:rowOff>
    </xdr:to>
    <xdr:cxnSp macro="">
      <xdr:nvCxnSpPr>
        <xdr:cNvPr id="542" name="直線コネクタ 541"/>
        <xdr:cNvCxnSpPr/>
      </xdr:nvCxnSpPr>
      <xdr:spPr>
        <a:xfrm>
          <a:off x="14592300" y="584835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72753</xdr:rowOff>
    </xdr:from>
    <xdr:to>
      <xdr:col>72</xdr:col>
      <xdr:colOff>38100</xdr:colOff>
      <xdr:row>34</xdr:row>
      <xdr:rowOff>2903</xdr:rowOff>
    </xdr:to>
    <xdr:sp macro="" textlink="">
      <xdr:nvSpPr>
        <xdr:cNvPr id="543" name="楕円 542"/>
        <xdr:cNvSpPr/>
      </xdr:nvSpPr>
      <xdr:spPr>
        <a:xfrm>
          <a:off x="13652500" y="573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123553</xdr:rowOff>
    </xdr:from>
    <xdr:to>
      <xdr:col>76</xdr:col>
      <xdr:colOff>114300</xdr:colOff>
      <xdr:row>34</xdr:row>
      <xdr:rowOff>19050</xdr:rowOff>
    </xdr:to>
    <xdr:cxnSp macro="">
      <xdr:nvCxnSpPr>
        <xdr:cNvPr id="544" name="直線コネクタ 543"/>
        <xdr:cNvCxnSpPr/>
      </xdr:nvCxnSpPr>
      <xdr:spPr>
        <a:xfrm>
          <a:off x="13703300" y="5781403"/>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121738</xdr:rowOff>
    </xdr:from>
    <xdr:to>
      <xdr:col>67</xdr:col>
      <xdr:colOff>101600</xdr:colOff>
      <xdr:row>39</xdr:row>
      <xdr:rowOff>51888</xdr:rowOff>
    </xdr:to>
    <xdr:sp macro="" textlink="">
      <xdr:nvSpPr>
        <xdr:cNvPr id="545" name="楕円 544"/>
        <xdr:cNvSpPr/>
      </xdr:nvSpPr>
      <xdr:spPr>
        <a:xfrm>
          <a:off x="12763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123553</xdr:rowOff>
    </xdr:from>
    <xdr:to>
      <xdr:col>71</xdr:col>
      <xdr:colOff>177800</xdr:colOff>
      <xdr:row>39</xdr:row>
      <xdr:rowOff>1088</xdr:rowOff>
    </xdr:to>
    <xdr:cxnSp macro="">
      <xdr:nvCxnSpPr>
        <xdr:cNvPr id="546" name="直線コネクタ 545"/>
        <xdr:cNvCxnSpPr/>
      </xdr:nvCxnSpPr>
      <xdr:spPr>
        <a:xfrm flipV="1">
          <a:off x="12814300" y="5781403"/>
          <a:ext cx="889000" cy="90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547" name="n_1aveValue【一般廃棄物処理施設】&#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548" name="n_2aveValue【一般廃棄物処理施設】&#10;有形固定資産減価償却率"/>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60977</xdr:rowOff>
    </xdr:from>
    <xdr:ext cx="405111" cy="259045"/>
    <xdr:sp macro="" textlink="">
      <xdr:nvSpPr>
        <xdr:cNvPr id="549" name="n_3aveValue【一般廃棄物処理施設】&#10;有形固定資産減価償却率"/>
        <xdr:cNvSpPr txBox="1"/>
      </xdr:nvSpPr>
      <xdr:spPr>
        <a:xfrm>
          <a:off x="13500744" y="606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550" name="n_4aveValue【一般廃棄物処理施設】&#10;有形固定資産減価償却率"/>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171285</xdr:rowOff>
    </xdr:from>
    <xdr:ext cx="405111" cy="259045"/>
    <xdr:sp macro="" textlink="">
      <xdr:nvSpPr>
        <xdr:cNvPr id="551" name="n_1mainValue【一般廃棄物処理施設】&#10;有形固定資産減価償却率"/>
        <xdr:cNvSpPr txBox="1"/>
      </xdr:nvSpPr>
      <xdr:spPr>
        <a:xfrm>
          <a:off x="15266044" y="5657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86377</xdr:rowOff>
    </xdr:from>
    <xdr:ext cx="405111" cy="259045"/>
    <xdr:sp macro="" textlink="">
      <xdr:nvSpPr>
        <xdr:cNvPr id="552" name="n_2mainValue【一般廃棄物処理施設】&#10;有形固定資産減価償却率"/>
        <xdr:cNvSpPr txBox="1"/>
      </xdr:nvSpPr>
      <xdr:spPr>
        <a:xfrm>
          <a:off x="14389744"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19430</xdr:rowOff>
    </xdr:from>
    <xdr:ext cx="340478" cy="259045"/>
    <xdr:sp macro="" textlink="">
      <xdr:nvSpPr>
        <xdr:cNvPr id="553" name="n_3mainValue【一般廃棄物処理施設】&#10;有形固定資産減価償却率"/>
        <xdr:cNvSpPr txBox="1"/>
      </xdr:nvSpPr>
      <xdr:spPr>
        <a:xfrm>
          <a:off x="13533061" y="55058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43015</xdr:rowOff>
    </xdr:from>
    <xdr:ext cx="405111" cy="259045"/>
    <xdr:sp macro="" textlink="">
      <xdr:nvSpPr>
        <xdr:cNvPr id="554" name="n_4mainValue【一般廃棄物処理施設】&#10;有形固定資産減価償却率"/>
        <xdr:cNvSpPr txBox="1"/>
      </xdr:nvSpPr>
      <xdr:spPr>
        <a:xfrm>
          <a:off x="12611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76" name="直線コネクタ 575"/>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7"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8" name="直線コネクタ 577"/>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9"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80" name="直線コネクタ 579"/>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581" name="【一般廃棄物処理施設】&#10;一人当たり有形固定資産（償却資産）額平均値テキスト"/>
        <xdr:cNvSpPr txBox="1"/>
      </xdr:nvSpPr>
      <xdr:spPr>
        <a:xfrm>
          <a:off x="22199600" y="6707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82" name="フローチャート: 判断 581"/>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83" name="フローチャート: 判断 582"/>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84" name="フローチャート: 判断 583"/>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85" name="フローチャート: 判断 584"/>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86" name="フローチャート: 判断 585"/>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91731</xdr:rowOff>
    </xdr:from>
    <xdr:to>
      <xdr:col>116</xdr:col>
      <xdr:colOff>114300</xdr:colOff>
      <xdr:row>41</xdr:row>
      <xdr:rowOff>21881</xdr:rowOff>
    </xdr:to>
    <xdr:sp macro="" textlink="">
      <xdr:nvSpPr>
        <xdr:cNvPr id="592" name="楕円 591"/>
        <xdr:cNvSpPr/>
      </xdr:nvSpPr>
      <xdr:spPr>
        <a:xfrm>
          <a:off x="22110700" y="694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70158</xdr:rowOff>
    </xdr:from>
    <xdr:ext cx="534377" cy="259045"/>
    <xdr:sp macro="" textlink="">
      <xdr:nvSpPr>
        <xdr:cNvPr id="593" name="【一般廃棄物処理施設】&#10;一人当たり有形固定資産（償却資産）額該当値テキスト"/>
        <xdr:cNvSpPr txBox="1"/>
      </xdr:nvSpPr>
      <xdr:spPr>
        <a:xfrm>
          <a:off x="22199600" y="69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96515</xdr:rowOff>
    </xdr:from>
    <xdr:to>
      <xdr:col>112</xdr:col>
      <xdr:colOff>38100</xdr:colOff>
      <xdr:row>41</xdr:row>
      <xdr:rowOff>26665</xdr:rowOff>
    </xdr:to>
    <xdr:sp macro="" textlink="">
      <xdr:nvSpPr>
        <xdr:cNvPr id="594" name="楕円 593"/>
        <xdr:cNvSpPr/>
      </xdr:nvSpPr>
      <xdr:spPr>
        <a:xfrm>
          <a:off x="21272500" y="69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142531</xdr:rowOff>
    </xdr:from>
    <xdr:to>
      <xdr:col>116</xdr:col>
      <xdr:colOff>63500</xdr:colOff>
      <xdr:row>40</xdr:row>
      <xdr:rowOff>147315</xdr:rowOff>
    </xdr:to>
    <xdr:cxnSp macro="">
      <xdr:nvCxnSpPr>
        <xdr:cNvPr id="595" name="直線コネクタ 594"/>
        <xdr:cNvCxnSpPr/>
      </xdr:nvCxnSpPr>
      <xdr:spPr>
        <a:xfrm flipV="1">
          <a:off x="21323300" y="7000531"/>
          <a:ext cx="838200" cy="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10269</xdr:rowOff>
    </xdr:from>
    <xdr:to>
      <xdr:col>107</xdr:col>
      <xdr:colOff>101600</xdr:colOff>
      <xdr:row>40</xdr:row>
      <xdr:rowOff>111869</xdr:rowOff>
    </xdr:to>
    <xdr:sp macro="" textlink="">
      <xdr:nvSpPr>
        <xdr:cNvPr id="596" name="楕円 595"/>
        <xdr:cNvSpPr/>
      </xdr:nvSpPr>
      <xdr:spPr>
        <a:xfrm>
          <a:off x="20383500" y="68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61069</xdr:rowOff>
    </xdr:from>
    <xdr:to>
      <xdr:col>111</xdr:col>
      <xdr:colOff>177800</xdr:colOff>
      <xdr:row>40</xdr:row>
      <xdr:rowOff>147315</xdr:rowOff>
    </xdr:to>
    <xdr:cxnSp macro="">
      <xdr:nvCxnSpPr>
        <xdr:cNvPr id="597" name="直線コネクタ 596"/>
        <xdr:cNvCxnSpPr/>
      </xdr:nvCxnSpPr>
      <xdr:spPr>
        <a:xfrm>
          <a:off x="20434300" y="6919069"/>
          <a:ext cx="889000" cy="8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14415</xdr:rowOff>
    </xdr:from>
    <xdr:to>
      <xdr:col>102</xdr:col>
      <xdr:colOff>165100</xdr:colOff>
      <xdr:row>40</xdr:row>
      <xdr:rowOff>116015</xdr:rowOff>
    </xdr:to>
    <xdr:sp macro="" textlink="">
      <xdr:nvSpPr>
        <xdr:cNvPr id="598" name="楕円 597"/>
        <xdr:cNvSpPr/>
      </xdr:nvSpPr>
      <xdr:spPr>
        <a:xfrm>
          <a:off x="19494500" y="68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61069</xdr:rowOff>
    </xdr:from>
    <xdr:to>
      <xdr:col>107</xdr:col>
      <xdr:colOff>50800</xdr:colOff>
      <xdr:row>40</xdr:row>
      <xdr:rowOff>65215</xdr:rowOff>
    </xdr:to>
    <xdr:cxnSp macro="">
      <xdr:nvCxnSpPr>
        <xdr:cNvPr id="599" name="直線コネクタ 598"/>
        <xdr:cNvCxnSpPr/>
      </xdr:nvCxnSpPr>
      <xdr:spPr>
        <a:xfrm flipV="1">
          <a:off x="19545300" y="6919069"/>
          <a:ext cx="889000" cy="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62371</xdr:rowOff>
    </xdr:from>
    <xdr:to>
      <xdr:col>98</xdr:col>
      <xdr:colOff>38100</xdr:colOff>
      <xdr:row>41</xdr:row>
      <xdr:rowOff>163971</xdr:rowOff>
    </xdr:to>
    <xdr:sp macro="" textlink="">
      <xdr:nvSpPr>
        <xdr:cNvPr id="600" name="楕円 599"/>
        <xdr:cNvSpPr/>
      </xdr:nvSpPr>
      <xdr:spPr>
        <a:xfrm>
          <a:off x="18605500" y="709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65215</xdr:rowOff>
    </xdr:from>
    <xdr:to>
      <xdr:col>102</xdr:col>
      <xdr:colOff>114300</xdr:colOff>
      <xdr:row>41</xdr:row>
      <xdr:rowOff>113171</xdr:rowOff>
    </xdr:to>
    <xdr:cxnSp macro="">
      <xdr:nvCxnSpPr>
        <xdr:cNvPr id="601" name="直線コネクタ 600"/>
        <xdr:cNvCxnSpPr/>
      </xdr:nvCxnSpPr>
      <xdr:spPr>
        <a:xfrm flipV="1">
          <a:off x="18656300" y="6923215"/>
          <a:ext cx="889000" cy="21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117926</xdr:rowOff>
    </xdr:from>
    <xdr:ext cx="599010" cy="259045"/>
    <xdr:sp macro="" textlink="">
      <xdr:nvSpPr>
        <xdr:cNvPr id="602" name="n_1aveValue【一般廃棄物処理施設】&#10;一人当たり有形固定資産（償却資産）額"/>
        <xdr:cNvSpPr txBox="1"/>
      </xdr:nvSpPr>
      <xdr:spPr>
        <a:xfrm>
          <a:off x="210110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603" name="n_2aveValue【一般廃棄物処理施設】&#10;一人当たり有形固定資産（償却資産）額"/>
        <xdr:cNvSpPr txBox="1"/>
      </xdr:nvSpPr>
      <xdr:spPr>
        <a:xfrm>
          <a:off x="20134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604"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605" name="n_4aveValue【一般廃棄物処理施設】&#10;一人当たり有形固定資産（償却資産）額"/>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17792</xdr:rowOff>
    </xdr:from>
    <xdr:ext cx="534377" cy="259045"/>
    <xdr:sp macro="" textlink="">
      <xdr:nvSpPr>
        <xdr:cNvPr id="606" name="n_1mainValue【一般廃棄物処理施設】&#10;一人当たり有形固定資産（償却資産）額"/>
        <xdr:cNvSpPr txBox="1"/>
      </xdr:nvSpPr>
      <xdr:spPr>
        <a:xfrm>
          <a:off x="21043411" y="704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102996</xdr:rowOff>
    </xdr:from>
    <xdr:ext cx="599010" cy="259045"/>
    <xdr:sp macro="" textlink="">
      <xdr:nvSpPr>
        <xdr:cNvPr id="607" name="n_2mainValue【一般廃棄物処理施設】&#10;一人当たり有形固定資産（償却資産）額"/>
        <xdr:cNvSpPr txBox="1"/>
      </xdr:nvSpPr>
      <xdr:spPr>
        <a:xfrm>
          <a:off x="20134795" y="696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107142</xdr:rowOff>
    </xdr:from>
    <xdr:ext cx="599010" cy="259045"/>
    <xdr:sp macro="" textlink="">
      <xdr:nvSpPr>
        <xdr:cNvPr id="608" name="n_3mainValue【一般廃棄物処理施設】&#10;一人当たり有形固定資産（償却資産）額"/>
        <xdr:cNvSpPr txBox="1"/>
      </xdr:nvSpPr>
      <xdr:spPr>
        <a:xfrm>
          <a:off x="19245795" y="6965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155098</xdr:rowOff>
    </xdr:from>
    <xdr:ext cx="469744" cy="259045"/>
    <xdr:sp macro="" textlink="">
      <xdr:nvSpPr>
        <xdr:cNvPr id="609" name="n_4mainValue【一般廃棄物処理施設】&#10;一人当たり有形固定資産（償却資産）額"/>
        <xdr:cNvSpPr txBox="1"/>
      </xdr:nvSpPr>
      <xdr:spPr>
        <a:xfrm>
          <a:off x="18421428" y="718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35" name="直線コネクタ 634"/>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38"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39" name="直線コネクタ 638"/>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40" name="【保健センター・保健所】&#10;有形固定資産減価償却率平均値テキスト"/>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1" name="フローチャート: 判断 640"/>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42" name="フローチャート: 判断 641"/>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43" name="フローチャート: 判断 642"/>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44" name="フローチャート: 判断 643"/>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5" name="フローチャート: 判断 644"/>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50437</xdr:rowOff>
    </xdr:from>
    <xdr:to>
      <xdr:col>85</xdr:col>
      <xdr:colOff>177800</xdr:colOff>
      <xdr:row>60</xdr:row>
      <xdr:rowOff>152037</xdr:rowOff>
    </xdr:to>
    <xdr:sp macro="" textlink="">
      <xdr:nvSpPr>
        <xdr:cNvPr id="651" name="楕円 650"/>
        <xdr:cNvSpPr/>
      </xdr:nvSpPr>
      <xdr:spPr>
        <a:xfrm>
          <a:off x="162687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28864</xdr:rowOff>
    </xdr:from>
    <xdr:ext cx="405111" cy="259045"/>
    <xdr:sp macro="" textlink="">
      <xdr:nvSpPr>
        <xdr:cNvPr id="652" name="【保健センター・保健所】&#10;有形固定資産減価償却率該当値テキスト"/>
        <xdr:cNvSpPr txBox="1"/>
      </xdr:nvSpPr>
      <xdr:spPr>
        <a:xfrm>
          <a:off x="16357600"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17780</xdr:rowOff>
    </xdr:from>
    <xdr:to>
      <xdr:col>81</xdr:col>
      <xdr:colOff>101600</xdr:colOff>
      <xdr:row>60</xdr:row>
      <xdr:rowOff>119380</xdr:rowOff>
    </xdr:to>
    <xdr:sp macro="" textlink="">
      <xdr:nvSpPr>
        <xdr:cNvPr id="653" name="楕円 652"/>
        <xdr:cNvSpPr/>
      </xdr:nvSpPr>
      <xdr:spPr>
        <a:xfrm>
          <a:off x="15430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68580</xdr:rowOff>
    </xdr:from>
    <xdr:to>
      <xdr:col>85</xdr:col>
      <xdr:colOff>127000</xdr:colOff>
      <xdr:row>60</xdr:row>
      <xdr:rowOff>101237</xdr:rowOff>
    </xdr:to>
    <xdr:cxnSp macro="">
      <xdr:nvCxnSpPr>
        <xdr:cNvPr id="654" name="直線コネクタ 653"/>
        <xdr:cNvCxnSpPr/>
      </xdr:nvCxnSpPr>
      <xdr:spPr>
        <a:xfrm>
          <a:off x="15481300" y="103555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156573</xdr:rowOff>
    </xdr:from>
    <xdr:to>
      <xdr:col>76</xdr:col>
      <xdr:colOff>165100</xdr:colOff>
      <xdr:row>60</xdr:row>
      <xdr:rowOff>86723</xdr:rowOff>
    </xdr:to>
    <xdr:sp macro="" textlink="">
      <xdr:nvSpPr>
        <xdr:cNvPr id="655" name="楕円 654"/>
        <xdr:cNvSpPr/>
      </xdr:nvSpPr>
      <xdr:spPr>
        <a:xfrm>
          <a:off x="14541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35923</xdr:rowOff>
    </xdr:from>
    <xdr:to>
      <xdr:col>81</xdr:col>
      <xdr:colOff>50800</xdr:colOff>
      <xdr:row>60</xdr:row>
      <xdr:rowOff>68580</xdr:rowOff>
    </xdr:to>
    <xdr:cxnSp macro="">
      <xdr:nvCxnSpPr>
        <xdr:cNvPr id="656" name="直線コネクタ 655"/>
        <xdr:cNvCxnSpPr/>
      </xdr:nvCxnSpPr>
      <xdr:spPr>
        <a:xfrm>
          <a:off x="14592300" y="103229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123916</xdr:rowOff>
    </xdr:from>
    <xdr:to>
      <xdr:col>72</xdr:col>
      <xdr:colOff>38100</xdr:colOff>
      <xdr:row>60</xdr:row>
      <xdr:rowOff>54066</xdr:rowOff>
    </xdr:to>
    <xdr:sp macro="" textlink="">
      <xdr:nvSpPr>
        <xdr:cNvPr id="657" name="楕円 656"/>
        <xdr:cNvSpPr/>
      </xdr:nvSpPr>
      <xdr:spPr>
        <a:xfrm>
          <a:off x="13652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3266</xdr:rowOff>
    </xdr:from>
    <xdr:to>
      <xdr:col>76</xdr:col>
      <xdr:colOff>114300</xdr:colOff>
      <xdr:row>60</xdr:row>
      <xdr:rowOff>35923</xdr:rowOff>
    </xdr:to>
    <xdr:cxnSp macro="">
      <xdr:nvCxnSpPr>
        <xdr:cNvPr id="658" name="直線コネクタ 657"/>
        <xdr:cNvCxnSpPr/>
      </xdr:nvCxnSpPr>
      <xdr:spPr>
        <a:xfrm>
          <a:off x="13703300" y="102902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58601</xdr:rowOff>
    </xdr:from>
    <xdr:to>
      <xdr:col>67</xdr:col>
      <xdr:colOff>101600</xdr:colOff>
      <xdr:row>59</xdr:row>
      <xdr:rowOff>160201</xdr:rowOff>
    </xdr:to>
    <xdr:sp macro="" textlink="">
      <xdr:nvSpPr>
        <xdr:cNvPr id="659" name="楕円 658"/>
        <xdr:cNvSpPr/>
      </xdr:nvSpPr>
      <xdr:spPr>
        <a:xfrm>
          <a:off x="12763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109401</xdr:rowOff>
    </xdr:from>
    <xdr:to>
      <xdr:col>71</xdr:col>
      <xdr:colOff>177800</xdr:colOff>
      <xdr:row>60</xdr:row>
      <xdr:rowOff>3266</xdr:rowOff>
    </xdr:to>
    <xdr:cxnSp macro="">
      <xdr:nvCxnSpPr>
        <xdr:cNvPr id="660" name="直線コネクタ 659"/>
        <xdr:cNvCxnSpPr/>
      </xdr:nvCxnSpPr>
      <xdr:spPr>
        <a:xfrm>
          <a:off x="12814300" y="1022495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661" name="n_1aveValue【保健センター・保健所】&#10;有形固定資産減価償却率"/>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662" name="n_2aveValue【保健センター・保健所】&#10;有形固定資産減価償却率"/>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663" name="n_3aveValue【保健センター・保健所】&#10;有形固定資産減価償却率"/>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64" name="n_4aveValue【保健センター・保健所】&#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110507</xdr:rowOff>
    </xdr:from>
    <xdr:ext cx="405111" cy="259045"/>
    <xdr:sp macro="" textlink="">
      <xdr:nvSpPr>
        <xdr:cNvPr id="665" name="n_1mainValue【保健センター・保健所】&#10;有形固定資産減価償却率"/>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77850</xdr:rowOff>
    </xdr:from>
    <xdr:ext cx="405111" cy="259045"/>
    <xdr:sp macro="" textlink="">
      <xdr:nvSpPr>
        <xdr:cNvPr id="666" name="n_2mainValue【保健センター・保健所】&#10;有形固定資産減価償却率"/>
        <xdr:cNvSpPr txBox="1"/>
      </xdr:nvSpPr>
      <xdr:spPr>
        <a:xfrm>
          <a:off x="14389744"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45193</xdr:rowOff>
    </xdr:from>
    <xdr:ext cx="405111" cy="259045"/>
    <xdr:sp macro="" textlink="">
      <xdr:nvSpPr>
        <xdr:cNvPr id="667" name="n_3mainValue【保健センター・保健所】&#10;有形固定資産減価償却率"/>
        <xdr:cNvSpPr txBox="1"/>
      </xdr:nvSpPr>
      <xdr:spPr>
        <a:xfrm>
          <a:off x="135007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151328</xdr:rowOff>
    </xdr:from>
    <xdr:ext cx="405111" cy="259045"/>
    <xdr:sp macro="" textlink="">
      <xdr:nvSpPr>
        <xdr:cNvPr id="668" name="n_4mainValue【保健センター・保健所】&#10;有形固定資産減価償却率"/>
        <xdr:cNvSpPr txBox="1"/>
      </xdr:nvSpPr>
      <xdr:spPr>
        <a:xfrm>
          <a:off x="12611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92" name="直線コネクタ 691"/>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3"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4" name="直線コネクタ 693"/>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95"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96" name="直線コネクタ 695"/>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697" name="【保健センター・保健所】&#10;一人当たり面積平均値テキスト"/>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8" name="フローチャート: 判断 697"/>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99" name="フローチャート: 判断 698"/>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700" name="フローチャート: 判断 699"/>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01" name="フローチャート: 判断 700"/>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702" name="フローチャート: 判断 701"/>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147320</xdr:rowOff>
    </xdr:from>
    <xdr:to>
      <xdr:col>116</xdr:col>
      <xdr:colOff>114300</xdr:colOff>
      <xdr:row>63</xdr:row>
      <xdr:rowOff>77470</xdr:rowOff>
    </xdr:to>
    <xdr:sp macro="" textlink="">
      <xdr:nvSpPr>
        <xdr:cNvPr id="708" name="楕円 707"/>
        <xdr:cNvSpPr/>
      </xdr:nvSpPr>
      <xdr:spPr>
        <a:xfrm>
          <a:off x="221107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125747</xdr:rowOff>
    </xdr:from>
    <xdr:ext cx="469744" cy="259045"/>
    <xdr:sp macro="" textlink="">
      <xdr:nvSpPr>
        <xdr:cNvPr id="709" name="【保健センター・保健所】&#10;一人当たり面積該当値テキスト"/>
        <xdr:cNvSpPr txBox="1"/>
      </xdr:nvSpPr>
      <xdr:spPr>
        <a:xfrm>
          <a:off x="22199600"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151130</xdr:rowOff>
    </xdr:from>
    <xdr:to>
      <xdr:col>112</xdr:col>
      <xdr:colOff>38100</xdr:colOff>
      <xdr:row>63</xdr:row>
      <xdr:rowOff>81280</xdr:rowOff>
    </xdr:to>
    <xdr:sp macro="" textlink="">
      <xdr:nvSpPr>
        <xdr:cNvPr id="710" name="楕円 709"/>
        <xdr:cNvSpPr/>
      </xdr:nvSpPr>
      <xdr:spPr>
        <a:xfrm>
          <a:off x="21272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26670</xdr:rowOff>
    </xdr:from>
    <xdr:to>
      <xdr:col>116</xdr:col>
      <xdr:colOff>63500</xdr:colOff>
      <xdr:row>63</xdr:row>
      <xdr:rowOff>30480</xdr:rowOff>
    </xdr:to>
    <xdr:cxnSp macro="">
      <xdr:nvCxnSpPr>
        <xdr:cNvPr id="711" name="直線コネクタ 710"/>
        <xdr:cNvCxnSpPr/>
      </xdr:nvCxnSpPr>
      <xdr:spPr>
        <a:xfrm flipV="1">
          <a:off x="21323300" y="108280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712" name="楕円 711"/>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30480</xdr:rowOff>
    </xdr:from>
    <xdr:to>
      <xdr:col>111</xdr:col>
      <xdr:colOff>177800</xdr:colOff>
      <xdr:row>63</xdr:row>
      <xdr:rowOff>34290</xdr:rowOff>
    </xdr:to>
    <xdr:cxnSp macro="">
      <xdr:nvCxnSpPr>
        <xdr:cNvPr id="713" name="直線コネクタ 712"/>
        <xdr:cNvCxnSpPr/>
      </xdr:nvCxnSpPr>
      <xdr:spPr>
        <a:xfrm flipV="1">
          <a:off x="20434300" y="10831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158750</xdr:rowOff>
    </xdr:from>
    <xdr:to>
      <xdr:col>102</xdr:col>
      <xdr:colOff>165100</xdr:colOff>
      <xdr:row>63</xdr:row>
      <xdr:rowOff>88900</xdr:rowOff>
    </xdr:to>
    <xdr:sp macro="" textlink="">
      <xdr:nvSpPr>
        <xdr:cNvPr id="714" name="楕円 713"/>
        <xdr:cNvSpPr/>
      </xdr:nvSpPr>
      <xdr:spPr>
        <a:xfrm>
          <a:off x="19494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38100</xdr:rowOff>
    </xdr:to>
    <xdr:cxnSp macro="">
      <xdr:nvCxnSpPr>
        <xdr:cNvPr id="715" name="直線コネクタ 714"/>
        <xdr:cNvCxnSpPr/>
      </xdr:nvCxnSpPr>
      <xdr:spPr>
        <a:xfrm flipV="1">
          <a:off x="19545300" y="10835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162560</xdr:rowOff>
    </xdr:from>
    <xdr:to>
      <xdr:col>98</xdr:col>
      <xdr:colOff>38100</xdr:colOff>
      <xdr:row>63</xdr:row>
      <xdr:rowOff>92710</xdr:rowOff>
    </xdr:to>
    <xdr:sp macro="" textlink="">
      <xdr:nvSpPr>
        <xdr:cNvPr id="716" name="楕円 715"/>
        <xdr:cNvSpPr/>
      </xdr:nvSpPr>
      <xdr:spPr>
        <a:xfrm>
          <a:off x="18605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38100</xdr:rowOff>
    </xdr:from>
    <xdr:to>
      <xdr:col>102</xdr:col>
      <xdr:colOff>114300</xdr:colOff>
      <xdr:row>63</xdr:row>
      <xdr:rowOff>41910</xdr:rowOff>
    </xdr:to>
    <xdr:cxnSp macro="">
      <xdr:nvCxnSpPr>
        <xdr:cNvPr id="717" name="直線コネクタ 716"/>
        <xdr:cNvCxnSpPr/>
      </xdr:nvCxnSpPr>
      <xdr:spPr>
        <a:xfrm flipV="1">
          <a:off x="18656300" y="10839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718" name="n_1aveValue【保健センター・保健所】&#10;一人当たり面積"/>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719" name="n_2aveValue【保健センター・保健所】&#10;一人当たり面積"/>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720" name="n_3aveValue【保健センター・保健所】&#10;一人当たり面積"/>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721" name="n_4aveValue【保健センター・保健所】&#10;一人当たり面積"/>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72407</xdr:rowOff>
    </xdr:from>
    <xdr:ext cx="469744" cy="259045"/>
    <xdr:sp macro="" textlink="">
      <xdr:nvSpPr>
        <xdr:cNvPr id="722" name="n_1mainValue【保健センター・保健所】&#10;一人当たり面積"/>
        <xdr:cNvSpPr txBox="1"/>
      </xdr:nvSpPr>
      <xdr:spPr>
        <a:xfrm>
          <a:off x="210757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723" name="n_2mainValue【保健センター・保健所】&#10;一人当たり面積"/>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80027</xdr:rowOff>
    </xdr:from>
    <xdr:ext cx="469744" cy="259045"/>
    <xdr:sp macro="" textlink="">
      <xdr:nvSpPr>
        <xdr:cNvPr id="724" name="n_3mainValue【保健センター・保健所】&#10;一人当たり面積"/>
        <xdr:cNvSpPr txBox="1"/>
      </xdr:nvSpPr>
      <xdr:spPr>
        <a:xfrm>
          <a:off x="19310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83837</xdr:rowOff>
    </xdr:from>
    <xdr:ext cx="469744" cy="259045"/>
    <xdr:sp macro="" textlink="">
      <xdr:nvSpPr>
        <xdr:cNvPr id="725" name="n_4mainValue【保健センター・保健所】&#10;一人当たり面積"/>
        <xdr:cNvSpPr txBox="1"/>
      </xdr:nvSpPr>
      <xdr:spPr>
        <a:xfrm>
          <a:off x="18421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5" name="正方形/長方形 7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6" name="正方形/長方形 7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7" name="正方形/長方形 7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8" name="正方形/長方形 7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9" name="正方形/長方形 7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0" name="正方形/長方形 7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1" name="正方形/長方形 7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767" name="直線コネクタ 766"/>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9" name="直線コネクタ 76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70"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71" name="直線コネクタ 770"/>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772" name="【庁舎】&#10;有形固定資産減価償却率平均値テキスト"/>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773" name="フローチャート: 判断 772"/>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74" name="フローチャート: 判断 773"/>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75" name="フローチャート: 判断 774"/>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776" name="フローチャート: 判断 775"/>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777" name="フローチャート: 判断 776"/>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783" name="楕円 782"/>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784" name="【庁舎】&#10;有形固定資産減価償却率該当値テキスト"/>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785" name="楕円 784"/>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786" name="直線コネクタ 785"/>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787" name="楕円 786"/>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788" name="直線コネクタ 787"/>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789" name="楕円 788"/>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790" name="直線コネクタ 789"/>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791" name="楕円 790"/>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792" name="直線コネクタ 791"/>
        <xdr:cNvCxnSpPr/>
      </xdr:nvCxnSpPr>
      <xdr:spPr>
        <a:xfrm>
          <a:off x="12814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793"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794"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795" name="n_3aveValue【庁舎】&#10;有形固定資産減価償却率"/>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796" name="n_4aveValue【庁舎】&#10;有形固定資産減価償却率"/>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797" name="n_1mainValue【庁舎】&#10;有形固定資産減価償却率"/>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798" name="n_2mainValue【庁舎】&#10;有形固定資産減価償却率"/>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799" name="n_3mainValue【庁舎】&#10;有形固定資産減価償却率"/>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800" name="n_4mainValue【庁舎】&#10;有形固定資産減価償却率"/>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826" name="直線コネクタ 825"/>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827"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28" name="直線コネクタ 827"/>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829"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830" name="直線コネクタ 829"/>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831" name="【庁舎】&#10;一人当たり面積平均値テキスト"/>
        <xdr:cNvSpPr txBox="1"/>
      </xdr:nvSpPr>
      <xdr:spPr>
        <a:xfrm>
          <a:off x="22199600" y="17915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832" name="フローチャート: 判断 831"/>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833" name="フローチャート: 判断 832"/>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834" name="フローチャート: 判断 833"/>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835" name="フローチャート: 判断 834"/>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36" name="フローチャート: 判断 835"/>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10705</xdr:rowOff>
    </xdr:from>
    <xdr:to>
      <xdr:col>116</xdr:col>
      <xdr:colOff>114300</xdr:colOff>
      <xdr:row>107</xdr:row>
      <xdr:rowOff>112305</xdr:rowOff>
    </xdr:to>
    <xdr:sp macro="" textlink="">
      <xdr:nvSpPr>
        <xdr:cNvPr id="842" name="楕円 841"/>
        <xdr:cNvSpPr/>
      </xdr:nvSpPr>
      <xdr:spPr>
        <a:xfrm>
          <a:off x="221107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160582</xdr:rowOff>
    </xdr:from>
    <xdr:ext cx="469744" cy="259045"/>
    <xdr:sp macro="" textlink="">
      <xdr:nvSpPr>
        <xdr:cNvPr id="843" name="【庁舎】&#10;一人当たり面積該当値テキスト"/>
        <xdr:cNvSpPr txBox="1"/>
      </xdr:nvSpPr>
      <xdr:spPr>
        <a:xfrm>
          <a:off x="22199600"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13970</xdr:rowOff>
    </xdr:from>
    <xdr:to>
      <xdr:col>112</xdr:col>
      <xdr:colOff>38100</xdr:colOff>
      <xdr:row>107</xdr:row>
      <xdr:rowOff>115570</xdr:rowOff>
    </xdr:to>
    <xdr:sp macro="" textlink="">
      <xdr:nvSpPr>
        <xdr:cNvPr id="844" name="楕円 843"/>
        <xdr:cNvSpPr/>
      </xdr:nvSpPr>
      <xdr:spPr>
        <a:xfrm>
          <a:off x="2127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61505</xdr:rowOff>
    </xdr:from>
    <xdr:to>
      <xdr:col>116</xdr:col>
      <xdr:colOff>63500</xdr:colOff>
      <xdr:row>107</xdr:row>
      <xdr:rowOff>64770</xdr:rowOff>
    </xdr:to>
    <xdr:cxnSp macro="">
      <xdr:nvCxnSpPr>
        <xdr:cNvPr id="845" name="直線コネクタ 844"/>
        <xdr:cNvCxnSpPr/>
      </xdr:nvCxnSpPr>
      <xdr:spPr>
        <a:xfrm flipV="1">
          <a:off x="21323300" y="1840665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20501</xdr:rowOff>
    </xdr:from>
    <xdr:to>
      <xdr:col>107</xdr:col>
      <xdr:colOff>101600</xdr:colOff>
      <xdr:row>107</xdr:row>
      <xdr:rowOff>122101</xdr:rowOff>
    </xdr:to>
    <xdr:sp macro="" textlink="">
      <xdr:nvSpPr>
        <xdr:cNvPr id="846" name="楕円 845"/>
        <xdr:cNvSpPr/>
      </xdr:nvSpPr>
      <xdr:spPr>
        <a:xfrm>
          <a:off x="20383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64770</xdr:rowOff>
    </xdr:from>
    <xdr:to>
      <xdr:col>111</xdr:col>
      <xdr:colOff>177800</xdr:colOff>
      <xdr:row>107</xdr:row>
      <xdr:rowOff>71301</xdr:rowOff>
    </xdr:to>
    <xdr:cxnSp macro="">
      <xdr:nvCxnSpPr>
        <xdr:cNvPr id="847" name="直線コネクタ 846"/>
        <xdr:cNvCxnSpPr/>
      </xdr:nvCxnSpPr>
      <xdr:spPr>
        <a:xfrm flipV="1">
          <a:off x="20434300" y="184099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25400</xdr:rowOff>
    </xdr:from>
    <xdr:to>
      <xdr:col>102</xdr:col>
      <xdr:colOff>165100</xdr:colOff>
      <xdr:row>107</xdr:row>
      <xdr:rowOff>127000</xdr:rowOff>
    </xdr:to>
    <xdr:sp macro="" textlink="">
      <xdr:nvSpPr>
        <xdr:cNvPr id="848" name="楕円 847"/>
        <xdr:cNvSpPr/>
      </xdr:nvSpPr>
      <xdr:spPr>
        <a:xfrm>
          <a:off x="19494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71301</xdr:rowOff>
    </xdr:from>
    <xdr:to>
      <xdr:col>107</xdr:col>
      <xdr:colOff>50800</xdr:colOff>
      <xdr:row>107</xdr:row>
      <xdr:rowOff>76200</xdr:rowOff>
    </xdr:to>
    <xdr:cxnSp macro="">
      <xdr:nvCxnSpPr>
        <xdr:cNvPr id="849" name="直線コネクタ 848"/>
        <xdr:cNvCxnSpPr/>
      </xdr:nvCxnSpPr>
      <xdr:spPr>
        <a:xfrm flipV="1">
          <a:off x="19545300" y="1841645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30299</xdr:rowOff>
    </xdr:from>
    <xdr:to>
      <xdr:col>98</xdr:col>
      <xdr:colOff>38100</xdr:colOff>
      <xdr:row>107</xdr:row>
      <xdr:rowOff>131899</xdr:rowOff>
    </xdr:to>
    <xdr:sp macro="" textlink="">
      <xdr:nvSpPr>
        <xdr:cNvPr id="850" name="楕円 849"/>
        <xdr:cNvSpPr/>
      </xdr:nvSpPr>
      <xdr:spPr>
        <a:xfrm>
          <a:off x="18605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76200</xdr:rowOff>
    </xdr:from>
    <xdr:to>
      <xdr:col>102</xdr:col>
      <xdr:colOff>114300</xdr:colOff>
      <xdr:row>107</xdr:row>
      <xdr:rowOff>81099</xdr:rowOff>
    </xdr:to>
    <xdr:cxnSp macro="">
      <xdr:nvCxnSpPr>
        <xdr:cNvPr id="851" name="直線コネクタ 850"/>
        <xdr:cNvCxnSpPr/>
      </xdr:nvCxnSpPr>
      <xdr:spPr>
        <a:xfrm flipV="1">
          <a:off x="18656300" y="1842135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852" name="n_1aveValue【庁舎】&#10;一人当たり面積"/>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853" name="n_2aveValue【庁舎】&#10;一人当たり面積"/>
        <xdr:cNvSpPr txBox="1"/>
      </xdr:nvSpPr>
      <xdr:spPr>
        <a:xfrm>
          <a:off x="20199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854" name="n_3aveValue【庁舎】&#10;一人当たり面積"/>
        <xdr:cNvSpPr txBox="1"/>
      </xdr:nvSpPr>
      <xdr:spPr>
        <a:xfrm>
          <a:off x="19310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55"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106697</xdr:rowOff>
    </xdr:from>
    <xdr:ext cx="469744" cy="259045"/>
    <xdr:sp macro="" textlink="">
      <xdr:nvSpPr>
        <xdr:cNvPr id="856" name="n_1mainValue【庁舎】&#10;一人当たり面積"/>
        <xdr:cNvSpPr txBox="1"/>
      </xdr:nvSpPr>
      <xdr:spPr>
        <a:xfrm>
          <a:off x="21075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113228</xdr:rowOff>
    </xdr:from>
    <xdr:ext cx="469744" cy="259045"/>
    <xdr:sp macro="" textlink="">
      <xdr:nvSpPr>
        <xdr:cNvPr id="857" name="n_2mainValue【庁舎】&#10;一人当たり面積"/>
        <xdr:cNvSpPr txBox="1"/>
      </xdr:nvSpPr>
      <xdr:spPr>
        <a:xfrm>
          <a:off x="201994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118127</xdr:rowOff>
    </xdr:from>
    <xdr:ext cx="469744" cy="259045"/>
    <xdr:sp macro="" textlink="">
      <xdr:nvSpPr>
        <xdr:cNvPr id="858" name="n_3mainValue【庁舎】&#10;一人当たり面積"/>
        <xdr:cNvSpPr txBox="1"/>
      </xdr:nvSpPr>
      <xdr:spPr>
        <a:xfrm>
          <a:off x="19310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123026</xdr:rowOff>
    </xdr:from>
    <xdr:ext cx="469744" cy="259045"/>
    <xdr:sp macro="" textlink="">
      <xdr:nvSpPr>
        <xdr:cNvPr id="859" name="n_4mainValue【庁舎】&#10;一人当たり面積"/>
        <xdr:cNvSpPr txBox="1"/>
      </xdr:nvSpPr>
      <xdr:spPr>
        <a:xfrm>
          <a:off x="184214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図書館については、公民館に併設されており、建設から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以上経過し</a:t>
          </a:r>
          <a:r>
            <a:rPr kumimoji="1" lang="ja-JP" altLang="ja-JP" sz="1100">
              <a:solidFill>
                <a:schemeClr val="dk1"/>
              </a:solidFill>
              <a:effectLst/>
              <a:latin typeface="+mn-lt"/>
              <a:ea typeface="+mn-ea"/>
              <a:cs typeface="+mn-cs"/>
            </a:rPr>
            <a:t>ており、引き続き施設の維持管理を図るとともに長寿命化に必要な対策を進めます。</a:t>
          </a:r>
          <a:endParaRPr lang="ja-JP" altLang="ja-JP" sz="1400">
            <a:effectLst/>
          </a:endParaRPr>
        </a:p>
        <a:p>
          <a:r>
            <a:rPr kumimoji="1" lang="ja-JP" altLang="ja-JP" sz="1100">
              <a:solidFill>
                <a:schemeClr val="dk1"/>
              </a:solidFill>
              <a:effectLst/>
              <a:latin typeface="+mn-lt"/>
              <a:ea typeface="+mn-ea"/>
              <a:cs typeface="+mn-cs"/>
            </a:rPr>
            <a:t>　体育館・プールでは平成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年度に市民プールを整備したため、有形固定資産減価償却率では類似団体平均を下回っていますが、総合体育館の老朽化が著しくなっています。</a:t>
          </a:r>
          <a:endParaRPr lang="ja-JP" altLang="ja-JP" sz="1400">
            <a:effectLst/>
          </a:endParaRPr>
        </a:p>
        <a:p>
          <a:r>
            <a:rPr kumimoji="1" lang="ja-JP" altLang="ja-JP" sz="1100">
              <a:solidFill>
                <a:schemeClr val="dk1"/>
              </a:solidFill>
              <a:effectLst/>
              <a:latin typeface="+mn-lt"/>
              <a:ea typeface="+mn-ea"/>
              <a:cs typeface="+mn-cs"/>
            </a:rPr>
            <a:t>　市民会館については、有形固定資産減価償却率が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％となっており、老朽化が進んでいます。定期的な点検等により施設の長寿命化を図ります。</a:t>
          </a:r>
          <a:endParaRPr lang="ja-JP" altLang="ja-JP" sz="1400">
            <a:effectLst/>
          </a:endParaRPr>
        </a:p>
        <a:p>
          <a:r>
            <a:rPr kumimoji="1" lang="ja-JP" altLang="ja-JP" sz="1100">
              <a:solidFill>
                <a:schemeClr val="dk1"/>
              </a:solidFill>
              <a:effectLst/>
              <a:latin typeface="+mn-lt"/>
              <a:ea typeface="+mn-ea"/>
              <a:cs typeface="+mn-cs"/>
            </a:rPr>
            <a:t>　一般廃棄物処理施設については、平成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年度に新たな施設が完成したため、有形固定資産減価償却率が低下しています。　</a:t>
          </a:r>
          <a:endParaRPr lang="ja-JP" altLang="ja-JP" sz="1400">
            <a:effectLst/>
          </a:endParaRPr>
        </a:p>
        <a:p>
          <a:r>
            <a:rPr kumimoji="1" lang="ja-JP" altLang="ja-JP" sz="1100">
              <a:solidFill>
                <a:schemeClr val="dk1"/>
              </a:solidFill>
              <a:effectLst/>
              <a:latin typeface="+mn-lt"/>
              <a:ea typeface="+mn-ea"/>
              <a:cs typeface="+mn-cs"/>
            </a:rPr>
            <a:t>　庁舎については、有形固定資産減価償却率が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％となっており、建替を行います。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31921568</v>
      </c>
      <c r="BO4" s="464"/>
      <c r="BP4" s="464"/>
      <c r="BQ4" s="464"/>
      <c r="BR4" s="464"/>
      <c r="BS4" s="464"/>
      <c r="BT4" s="464"/>
      <c r="BU4" s="465"/>
      <c r="BV4" s="463">
        <v>23148521</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0.9</v>
      </c>
      <c r="CU4" s="648"/>
      <c r="CV4" s="648"/>
      <c r="CW4" s="648"/>
      <c r="CX4" s="648"/>
      <c r="CY4" s="648"/>
      <c r="CZ4" s="648"/>
      <c r="DA4" s="649"/>
      <c r="DB4" s="647">
        <v>1.2</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31689785</v>
      </c>
      <c r="BO5" s="469"/>
      <c r="BP5" s="469"/>
      <c r="BQ5" s="469"/>
      <c r="BR5" s="469"/>
      <c r="BS5" s="469"/>
      <c r="BT5" s="469"/>
      <c r="BU5" s="470"/>
      <c r="BV5" s="468">
        <v>22935709</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96.7</v>
      </c>
      <c r="CU5" s="439"/>
      <c r="CV5" s="439"/>
      <c r="CW5" s="439"/>
      <c r="CX5" s="439"/>
      <c r="CY5" s="439"/>
      <c r="CZ5" s="439"/>
      <c r="DA5" s="440"/>
      <c r="DB5" s="438">
        <v>98.4</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231783</v>
      </c>
      <c r="BO6" s="469"/>
      <c r="BP6" s="469"/>
      <c r="BQ6" s="469"/>
      <c r="BR6" s="469"/>
      <c r="BS6" s="469"/>
      <c r="BT6" s="469"/>
      <c r="BU6" s="470"/>
      <c r="BV6" s="468">
        <v>212812</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100.6</v>
      </c>
      <c r="CU6" s="622"/>
      <c r="CV6" s="622"/>
      <c r="CW6" s="622"/>
      <c r="CX6" s="622"/>
      <c r="CY6" s="622"/>
      <c r="CZ6" s="622"/>
      <c r="DA6" s="623"/>
      <c r="DB6" s="621">
        <v>102.5</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119568</v>
      </c>
      <c r="BO7" s="469"/>
      <c r="BP7" s="469"/>
      <c r="BQ7" s="469"/>
      <c r="BR7" s="469"/>
      <c r="BS7" s="469"/>
      <c r="BT7" s="469"/>
      <c r="BU7" s="470"/>
      <c r="BV7" s="468">
        <v>74881</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11908408</v>
      </c>
      <c r="CU7" s="469"/>
      <c r="CV7" s="469"/>
      <c r="CW7" s="469"/>
      <c r="CX7" s="469"/>
      <c r="CY7" s="469"/>
      <c r="CZ7" s="469"/>
      <c r="DA7" s="470"/>
      <c r="DB7" s="468">
        <v>11677670</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112215</v>
      </c>
      <c r="BO8" s="469"/>
      <c r="BP8" s="469"/>
      <c r="BQ8" s="469"/>
      <c r="BR8" s="469"/>
      <c r="BS8" s="469"/>
      <c r="BT8" s="469"/>
      <c r="BU8" s="470"/>
      <c r="BV8" s="468">
        <v>137931</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0.44</v>
      </c>
      <c r="CU8" s="582"/>
      <c r="CV8" s="582"/>
      <c r="CW8" s="582"/>
      <c r="CX8" s="582"/>
      <c r="CY8" s="582"/>
      <c r="CZ8" s="582"/>
      <c r="DA8" s="583"/>
      <c r="DB8" s="581">
        <v>0.44</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35759</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109</v>
      </c>
      <c r="AV9" s="526"/>
      <c r="AW9" s="526"/>
      <c r="AX9" s="526"/>
      <c r="AY9" s="448" t="s">
        <v>116</v>
      </c>
      <c r="AZ9" s="449"/>
      <c r="BA9" s="449"/>
      <c r="BB9" s="449"/>
      <c r="BC9" s="449"/>
      <c r="BD9" s="449"/>
      <c r="BE9" s="449"/>
      <c r="BF9" s="449"/>
      <c r="BG9" s="449"/>
      <c r="BH9" s="449"/>
      <c r="BI9" s="449"/>
      <c r="BJ9" s="449"/>
      <c r="BK9" s="449"/>
      <c r="BL9" s="449"/>
      <c r="BM9" s="450"/>
      <c r="BN9" s="468">
        <v>-25716</v>
      </c>
      <c r="BO9" s="469"/>
      <c r="BP9" s="469"/>
      <c r="BQ9" s="469"/>
      <c r="BR9" s="469"/>
      <c r="BS9" s="469"/>
      <c r="BT9" s="469"/>
      <c r="BU9" s="470"/>
      <c r="BV9" s="468">
        <v>47041</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21.3</v>
      </c>
      <c r="CU9" s="439"/>
      <c r="CV9" s="439"/>
      <c r="CW9" s="439"/>
      <c r="CX9" s="439"/>
      <c r="CY9" s="439"/>
      <c r="CZ9" s="439"/>
      <c r="DA9" s="440"/>
      <c r="DB9" s="438">
        <v>22.8</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39077</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109</v>
      </c>
      <c r="AV10" s="526"/>
      <c r="AW10" s="526"/>
      <c r="AX10" s="526"/>
      <c r="AY10" s="448" t="s">
        <v>120</v>
      </c>
      <c r="AZ10" s="449"/>
      <c r="BA10" s="449"/>
      <c r="BB10" s="449"/>
      <c r="BC10" s="449"/>
      <c r="BD10" s="449"/>
      <c r="BE10" s="449"/>
      <c r="BF10" s="449"/>
      <c r="BG10" s="449"/>
      <c r="BH10" s="449"/>
      <c r="BI10" s="449"/>
      <c r="BJ10" s="449"/>
      <c r="BK10" s="449"/>
      <c r="BL10" s="449"/>
      <c r="BM10" s="450"/>
      <c r="BN10" s="468">
        <v>102660</v>
      </c>
      <c r="BO10" s="469"/>
      <c r="BP10" s="469"/>
      <c r="BQ10" s="469"/>
      <c r="BR10" s="469"/>
      <c r="BS10" s="469"/>
      <c r="BT10" s="469"/>
      <c r="BU10" s="470"/>
      <c r="BV10" s="468">
        <v>181672</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109</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34640</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115837</v>
      </c>
      <c r="BO12" s="469"/>
      <c r="BP12" s="469"/>
      <c r="BQ12" s="469"/>
      <c r="BR12" s="469"/>
      <c r="BS12" s="469"/>
      <c r="BT12" s="469"/>
      <c r="BU12" s="470"/>
      <c r="BV12" s="468">
        <v>80000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137</v>
      </c>
      <c r="N13" s="569"/>
      <c r="O13" s="569"/>
      <c r="P13" s="569"/>
      <c r="Q13" s="570"/>
      <c r="R13" s="571">
        <v>34308</v>
      </c>
      <c r="S13" s="572"/>
      <c r="T13" s="572"/>
      <c r="U13" s="572"/>
      <c r="V13" s="573"/>
      <c r="W13" s="559" t="s">
        <v>138</v>
      </c>
      <c r="X13" s="481"/>
      <c r="Y13" s="481"/>
      <c r="Z13" s="481"/>
      <c r="AA13" s="481"/>
      <c r="AB13" s="482"/>
      <c r="AC13" s="444">
        <v>2230</v>
      </c>
      <c r="AD13" s="445"/>
      <c r="AE13" s="445"/>
      <c r="AF13" s="445"/>
      <c r="AG13" s="446"/>
      <c r="AH13" s="444">
        <v>2136</v>
      </c>
      <c r="AI13" s="445"/>
      <c r="AJ13" s="445"/>
      <c r="AK13" s="445"/>
      <c r="AL13" s="447"/>
      <c r="AM13" s="537" t="s">
        <v>139</v>
      </c>
      <c r="AN13" s="442"/>
      <c r="AO13" s="442"/>
      <c r="AP13" s="442"/>
      <c r="AQ13" s="442"/>
      <c r="AR13" s="442"/>
      <c r="AS13" s="442"/>
      <c r="AT13" s="443"/>
      <c r="AU13" s="525" t="s">
        <v>134</v>
      </c>
      <c r="AV13" s="526"/>
      <c r="AW13" s="526"/>
      <c r="AX13" s="526"/>
      <c r="AY13" s="448" t="s">
        <v>140</v>
      </c>
      <c r="AZ13" s="449"/>
      <c r="BA13" s="449"/>
      <c r="BB13" s="449"/>
      <c r="BC13" s="449"/>
      <c r="BD13" s="449"/>
      <c r="BE13" s="449"/>
      <c r="BF13" s="449"/>
      <c r="BG13" s="449"/>
      <c r="BH13" s="449"/>
      <c r="BI13" s="449"/>
      <c r="BJ13" s="449"/>
      <c r="BK13" s="449"/>
      <c r="BL13" s="449"/>
      <c r="BM13" s="450"/>
      <c r="BN13" s="468">
        <v>-38893</v>
      </c>
      <c r="BO13" s="469"/>
      <c r="BP13" s="469"/>
      <c r="BQ13" s="469"/>
      <c r="BR13" s="469"/>
      <c r="BS13" s="469"/>
      <c r="BT13" s="469"/>
      <c r="BU13" s="470"/>
      <c r="BV13" s="468">
        <v>148713</v>
      </c>
      <c r="BW13" s="469"/>
      <c r="BX13" s="469"/>
      <c r="BY13" s="469"/>
      <c r="BZ13" s="469"/>
      <c r="CA13" s="469"/>
      <c r="CB13" s="469"/>
      <c r="CC13" s="470"/>
      <c r="CD13" s="477" t="s">
        <v>141</v>
      </c>
      <c r="CE13" s="478"/>
      <c r="CF13" s="478"/>
      <c r="CG13" s="478"/>
      <c r="CH13" s="478"/>
      <c r="CI13" s="478"/>
      <c r="CJ13" s="478"/>
      <c r="CK13" s="478"/>
      <c r="CL13" s="478"/>
      <c r="CM13" s="478"/>
      <c r="CN13" s="478"/>
      <c r="CO13" s="478"/>
      <c r="CP13" s="478"/>
      <c r="CQ13" s="478"/>
      <c r="CR13" s="478"/>
      <c r="CS13" s="479"/>
      <c r="CT13" s="438">
        <v>17.399999999999999</v>
      </c>
      <c r="CU13" s="439"/>
      <c r="CV13" s="439"/>
      <c r="CW13" s="439"/>
      <c r="CX13" s="439"/>
      <c r="CY13" s="439"/>
      <c r="CZ13" s="439"/>
      <c r="DA13" s="440"/>
      <c r="DB13" s="438">
        <v>17.399999999999999</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142</v>
      </c>
      <c r="M14" s="605"/>
      <c r="N14" s="605"/>
      <c r="O14" s="605"/>
      <c r="P14" s="605"/>
      <c r="Q14" s="606"/>
      <c r="R14" s="571">
        <v>35039</v>
      </c>
      <c r="S14" s="572"/>
      <c r="T14" s="572"/>
      <c r="U14" s="572"/>
      <c r="V14" s="573"/>
      <c r="W14" s="574"/>
      <c r="X14" s="484"/>
      <c r="Y14" s="484"/>
      <c r="Z14" s="484"/>
      <c r="AA14" s="484"/>
      <c r="AB14" s="485"/>
      <c r="AC14" s="564">
        <v>12.9</v>
      </c>
      <c r="AD14" s="565"/>
      <c r="AE14" s="565"/>
      <c r="AF14" s="565"/>
      <c r="AG14" s="566"/>
      <c r="AH14" s="564">
        <v>11.9</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143</v>
      </c>
      <c r="CE14" s="475"/>
      <c r="CF14" s="475"/>
      <c r="CG14" s="475"/>
      <c r="CH14" s="475"/>
      <c r="CI14" s="475"/>
      <c r="CJ14" s="475"/>
      <c r="CK14" s="475"/>
      <c r="CL14" s="475"/>
      <c r="CM14" s="475"/>
      <c r="CN14" s="475"/>
      <c r="CO14" s="475"/>
      <c r="CP14" s="475"/>
      <c r="CQ14" s="475"/>
      <c r="CR14" s="475"/>
      <c r="CS14" s="476"/>
      <c r="CT14" s="575">
        <v>112.5</v>
      </c>
      <c r="CU14" s="576"/>
      <c r="CV14" s="576"/>
      <c r="CW14" s="576"/>
      <c r="CX14" s="576"/>
      <c r="CY14" s="576"/>
      <c r="CZ14" s="576"/>
      <c r="DA14" s="577"/>
      <c r="DB14" s="575">
        <v>124.5</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137</v>
      </c>
      <c r="N15" s="569"/>
      <c r="O15" s="569"/>
      <c r="P15" s="569"/>
      <c r="Q15" s="570"/>
      <c r="R15" s="571">
        <v>34708</v>
      </c>
      <c r="S15" s="572"/>
      <c r="T15" s="572"/>
      <c r="U15" s="572"/>
      <c r="V15" s="573"/>
      <c r="W15" s="559" t="s">
        <v>144</v>
      </c>
      <c r="X15" s="481"/>
      <c r="Y15" s="481"/>
      <c r="Z15" s="481"/>
      <c r="AA15" s="481"/>
      <c r="AB15" s="482"/>
      <c r="AC15" s="444">
        <v>2875</v>
      </c>
      <c r="AD15" s="445"/>
      <c r="AE15" s="445"/>
      <c r="AF15" s="445"/>
      <c r="AG15" s="446"/>
      <c r="AH15" s="444">
        <v>3111</v>
      </c>
      <c r="AI15" s="445"/>
      <c r="AJ15" s="445"/>
      <c r="AK15" s="445"/>
      <c r="AL15" s="447"/>
      <c r="AM15" s="537"/>
      <c r="AN15" s="442"/>
      <c r="AO15" s="442"/>
      <c r="AP15" s="442"/>
      <c r="AQ15" s="442"/>
      <c r="AR15" s="442"/>
      <c r="AS15" s="442"/>
      <c r="AT15" s="443"/>
      <c r="AU15" s="525"/>
      <c r="AV15" s="526"/>
      <c r="AW15" s="526"/>
      <c r="AX15" s="526"/>
      <c r="AY15" s="460" t="s">
        <v>145</v>
      </c>
      <c r="AZ15" s="461"/>
      <c r="BA15" s="461"/>
      <c r="BB15" s="461"/>
      <c r="BC15" s="461"/>
      <c r="BD15" s="461"/>
      <c r="BE15" s="461"/>
      <c r="BF15" s="461"/>
      <c r="BG15" s="461"/>
      <c r="BH15" s="461"/>
      <c r="BI15" s="461"/>
      <c r="BJ15" s="461"/>
      <c r="BK15" s="461"/>
      <c r="BL15" s="461"/>
      <c r="BM15" s="462"/>
      <c r="BN15" s="463">
        <v>4603404</v>
      </c>
      <c r="BO15" s="464"/>
      <c r="BP15" s="464"/>
      <c r="BQ15" s="464"/>
      <c r="BR15" s="464"/>
      <c r="BS15" s="464"/>
      <c r="BT15" s="464"/>
      <c r="BU15" s="465"/>
      <c r="BV15" s="463">
        <v>4396013</v>
      </c>
      <c r="BW15" s="464"/>
      <c r="BX15" s="464"/>
      <c r="BY15" s="464"/>
      <c r="BZ15" s="464"/>
      <c r="CA15" s="464"/>
      <c r="CB15" s="464"/>
      <c r="CC15" s="465"/>
      <c r="CD15" s="578" t="s">
        <v>146</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147</v>
      </c>
      <c r="M16" s="562"/>
      <c r="N16" s="562"/>
      <c r="O16" s="562"/>
      <c r="P16" s="562"/>
      <c r="Q16" s="563"/>
      <c r="R16" s="556" t="s">
        <v>148</v>
      </c>
      <c r="S16" s="557"/>
      <c r="T16" s="557"/>
      <c r="U16" s="557"/>
      <c r="V16" s="558"/>
      <c r="W16" s="574"/>
      <c r="X16" s="484"/>
      <c r="Y16" s="484"/>
      <c r="Z16" s="484"/>
      <c r="AA16" s="484"/>
      <c r="AB16" s="485"/>
      <c r="AC16" s="564">
        <v>16.600000000000001</v>
      </c>
      <c r="AD16" s="565"/>
      <c r="AE16" s="565"/>
      <c r="AF16" s="565"/>
      <c r="AG16" s="566"/>
      <c r="AH16" s="564">
        <v>17.399999999999999</v>
      </c>
      <c r="AI16" s="565"/>
      <c r="AJ16" s="565"/>
      <c r="AK16" s="565"/>
      <c r="AL16" s="567"/>
      <c r="AM16" s="537"/>
      <c r="AN16" s="442"/>
      <c r="AO16" s="442"/>
      <c r="AP16" s="442"/>
      <c r="AQ16" s="442"/>
      <c r="AR16" s="442"/>
      <c r="AS16" s="442"/>
      <c r="AT16" s="443"/>
      <c r="AU16" s="525"/>
      <c r="AV16" s="526"/>
      <c r="AW16" s="526"/>
      <c r="AX16" s="526"/>
      <c r="AY16" s="448" t="s">
        <v>149</v>
      </c>
      <c r="AZ16" s="449"/>
      <c r="BA16" s="449"/>
      <c r="BB16" s="449"/>
      <c r="BC16" s="449"/>
      <c r="BD16" s="449"/>
      <c r="BE16" s="449"/>
      <c r="BF16" s="449"/>
      <c r="BG16" s="449"/>
      <c r="BH16" s="449"/>
      <c r="BI16" s="449"/>
      <c r="BJ16" s="449"/>
      <c r="BK16" s="449"/>
      <c r="BL16" s="449"/>
      <c r="BM16" s="450"/>
      <c r="BN16" s="468">
        <v>10242021</v>
      </c>
      <c r="BO16" s="469"/>
      <c r="BP16" s="469"/>
      <c r="BQ16" s="469"/>
      <c r="BR16" s="469"/>
      <c r="BS16" s="469"/>
      <c r="BT16" s="469"/>
      <c r="BU16" s="470"/>
      <c r="BV16" s="468">
        <v>10009604</v>
      </c>
      <c r="BW16" s="469"/>
      <c r="BX16" s="469"/>
      <c r="BY16" s="469"/>
      <c r="BZ16" s="469"/>
      <c r="CA16" s="469"/>
      <c r="CB16" s="469"/>
      <c r="CC16" s="470"/>
      <c r="CD16" s="201"/>
      <c r="CE16" s="466" t="s">
        <v>150</v>
      </c>
      <c r="CF16" s="466"/>
      <c r="CG16" s="466"/>
      <c r="CH16" s="466"/>
      <c r="CI16" s="466"/>
      <c r="CJ16" s="466"/>
      <c r="CK16" s="466"/>
      <c r="CL16" s="466"/>
      <c r="CM16" s="466"/>
      <c r="CN16" s="466"/>
      <c r="CO16" s="466"/>
      <c r="CP16" s="466"/>
      <c r="CQ16" s="466"/>
      <c r="CR16" s="466"/>
      <c r="CS16" s="467"/>
      <c r="CT16" s="438">
        <v>7.9</v>
      </c>
      <c r="CU16" s="439"/>
      <c r="CV16" s="439"/>
      <c r="CW16" s="439"/>
      <c r="CX16" s="439"/>
      <c r="CY16" s="439"/>
      <c r="CZ16" s="439"/>
      <c r="DA16" s="440"/>
      <c r="DB16" s="438">
        <v>11.6</v>
      </c>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151</v>
      </c>
      <c r="N17" s="554"/>
      <c r="O17" s="554"/>
      <c r="P17" s="554"/>
      <c r="Q17" s="555"/>
      <c r="R17" s="556" t="s">
        <v>152</v>
      </c>
      <c r="S17" s="557"/>
      <c r="T17" s="557"/>
      <c r="U17" s="557"/>
      <c r="V17" s="558"/>
      <c r="W17" s="559" t="s">
        <v>153</v>
      </c>
      <c r="X17" s="481"/>
      <c r="Y17" s="481"/>
      <c r="Z17" s="481"/>
      <c r="AA17" s="481"/>
      <c r="AB17" s="482"/>
      <c r="AC17" s="444">
        <v>12170</v>
      </c>
      <c r="AD17" s="445"/>
      <c r="AE17" s="445"/>
      <c r="AF17" s="445"/>
      <c r="AG17" s="446"/>
      <c r="AH17" s="444">
        <v>12659</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5818511</v>
      </c>
      <c r="BO17" s="469"/>
      <c r="BP17" s="469"/>
      <c r="BQ17" s="469"/>
      <c r="BR17" s="469"/>
      <c r="BS17" s="469"/>
      <c r="BT17" s="469"/>
      <c r="BU17" s="470"/>
      <c r="BV17" s="468">
        <v>5609346</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155</v>
      </c>
      <c r="C18" s="531"/>
      <c r="D18" s="531"/>
      <c r="E18" s="532"/>
      <c r="F18" s="532"/>
      <c r="G18" s="532"/>
      <c r="H18" s="532"/>
      <c r="I18" s="532"/>
      <c r="J18" s="532"/>
      <c r="K18" s="532"/>
      <c r="L18" s="533">
        <v>471</v>
      </c>
      <c r="M18" s="533"/>
      <c r="N18" s="533"/>
      <c r="O18" s="533"/>
      <c r="P18" s="533"/>
      <c r="Q18" s="533"/>
      <c r="R18" s="534"/>
      <c r="S18" s="534"/>
      <c r="T18" s="534"/>
      <c r="U18" s="534"/>
      <c r="V18" s="535"/>
      <c r="W18" s="549"/>
      <c r="X18" s="550"/>
      <c r="Y18" s="550"/>
      <c r="Z18" s="550"/>
      <c r="AA18" s="550"/>
      <c r="AB18" s="560"/>
      <c r="AC18" s="432">
        <v>70.400000000000006</v>
      </c>
      <c r="AD18" s="433"/>
      <c r="AE18" s="433"/>
      <c r="AF18" s="433"/>
      <c r="AG18" s="536"/>
      <c r="AH18" s="432">
        <v>70.7</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11391536</v>
      </c>
      <c r="BO18" s="469"/>
      <c r="BP18" s="469"/>
      <c r="BQ18" s="469"/>
      <c r="BR18" s="469"/>
      <c r="BS18" s="469"/>
      <c r="BT18" s="469"/>
      <c r="BU18" s="470"/>
      <c r="BV18" s="468">
        <v>11546621</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157</v>
      </c>
      <c r="C19" s="531"/>
      <c r="D19" s="531"/>
      <c r="E19" s="532"/>
      <c r="F19" s="532"/>
      <c r="G19" s="532"/>
      <c r="H19" s="532"/>
      <c r="I19" s="532"/>
      <c r="J19" s="532"/>
      <c r="K19" s="532"/>
      <c r="L19" s="538">
        <v>76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14566029</v>
      </c>
      <c r="BO19" s="469"/>
      <c r="BP19" s="469"/>
      <c r="BQ19" s="469"/>
      <c r="BR19" s="469"/>
      <c r="BS19" s="469"/>
      <c r="BT19" s="469"/>
      <c r="BU19" s="470"/>
      <c r="BV19" s="468">
        <v>13780453</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159</v>
      </c>
      <c r="C20" s="531"/>
      <c r="D20" s="531"/>
      <c r="E20" s="532"/>
      <c r="F20" s="532"/>
      <c r="G20" s="532"/>
      <c r="H20" s="532"/>
      <c r="I20" s="532"/>
      <c r="J20" s="532"/>
      <c r="K20" s="532"/>
      <c r="L20" s="538">
        <v>17253</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32028111</v>
      </c>
      <c r="BO23" s="469"/>
      <c r="BP23" s="469"/>
      <c r="BQ23" s="469"/>
      <c r="BR23" s="469"/>
      <c r="BS23" s="469"/>
      <c r="BT23" s="469"/>
      <c r="BU23" s="470"/>
      <c r="BV23" s="468">
        <v>31751914</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168</v>
      </c>
      <c r="F24" s="442"/>
      <c r="G24" s="442"/>
      <c r="H24" s="442"/>
      <c r="I24" s="442"/>
      <c r="J24" s="442"/>
      <c r="K24" s="443"/>
      <c r="L24" s="444">
        <v>1</v>
      </c>
      <c r="M24" s="445"/>
      <c r="N24" s="445"/>
      <c r="O24" s="445"/>
      <c r="P24" s="446"/>
      <c r="Q24" s="444">
        <v>8360</v>
      </c>
      <c r="R24" s="445"/>
      <c r="S24" s="445"/>
      <c r="T24" s="445"/>
      <c r="U24" s="445"/>
      <c r="V24" s="446"/>
      <c r="W24" s="510"/>
      <c r="X24" s="501"/>
      <c r="Y24" s="502"/>
      <c r="Z24" s="441" t="s">
        <v>169</v>
      </c>
      <c r="AA24" s="442"/>
      <c r="AB24" s="442"/>
      <c r="AC24" s="442"/>
      <c r="AD24" s="442"/>
      <c r="AE24" s="442"/>
      <c r="AF24" s="442"/>
      <c r="AG24" s="443"/>
      <c r="AH24" s="444">
        <v>303</v>
      </c>
      <c r="AI24" s="445"/>
      <c r="AJ24" s="445"/>
      <c r="AK24" s="445"/>
      <c r="AL24" s="446"/>
      <c r="AM24" s="444">
        <v>927483</v>
      </c>
      <c r="AN24" s="445"/>
      <c r="AO24" s="445"/>
      <c r="AP24" s="445"/>
      <c r="AQ24" s="445"/>
      <c r="AR24" s="446"/>
      <c r="AS24" s="444">
        <v>3061</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19342676</v>
      </c>
      <c r="BO24" s="469"/>
      <c r="BP24" s="469"/>
      <c r="BQ24" s="469"/>
      <c r="BR24" s="469"/>
      <c r="BS24" s="469"/>
      <c r="BT24" s="469"/>
      <c r="BU24" s="470"/>
      <c r="BV24" s="468">
        <v>19035057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171</v>
      </c>
      <c r="F25" s="442"/>
      <c r="G25" s="442"/>
      <c r="H25" s="442"/>
      <c r="I25" s="442"/>
      <c r="J25" s="442"/>
      <c r="K25" s="443"/>
      <c r="L25" s="444">
        <v>1</v>
      </c>
      <c r="M25" s="445"/>
      <c r="N25" s="445"/>
      <c r="O25" s="445"/>
      <c r="P25" s="446"/>
      <c r="Q25" s="444">
        <v>7220</v>
      </c>
      <c r="R25" s="445"/>
      <c r="S25" s="445"/>
      <c r="T25" s="445"/>
      <c r="U25" s="445"/>
      <c r="V25" s="446"/>
      <c r="W25" s="510"/>
      <c r="X25" s="501"/>
      <c r="Y25" s="502"/>
      <c r="Z25" s="441" t="s">
        <v>172</v>
      </c>
      <c r="AA25" s="442"/>
      <c r="AB25" s="442"/>
      <c r="AC25" s="442"/>
      <c r="AD25" s="442"/>
      <c r="AE25" s="442"/>
      <c r="AF25" s="442"/>
      <c r="AG25" s="443"/>
      <c r="AH25" s="444" t="s">
        <v>173</v>
      </c>
      <c r="AI25" s="445"/>
      <c r="AJ25" s="445"/>
      <c r="AK25" s="445"/>
      <c r="AL25" s="446"/>
      <c r="AM25" s="444" t="s">
        <v>174</v>
      </c>
      <c r="AN25" s="445"/>
      <c r="AO25" s="445"/>
      <c r="AP25" s="445"/>
      <c r="AQ25" s="445"/>
      <c r="AR25" s="446"/>
      <c r="AS25" s="444" t="s">
        <v>128</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5275214</v>
      </c>
      <c r="BO25" s="464"/>
      <c r="BP25" s="464"/>
      <c r="BQ25" s="464"/>
      <c r="BR25" s="464"/>
      <c r="BS25" s="464"/>
      <c r="BT25" s="464"/>
      <c r="BU25" s="465"/>
      <c r="BV25" s="463">
        <v>5597438</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6318</v>
      </c>
      <c r="R26" s="445"/>
      <c r="S26" s="445"/>
      <c r="T26" s="445"/>
      <c r="U26" s="445"/>
      <c r="V26" s="446"/>
      <c r="W26" s="510"/>
      <c r="X26" s="501"/>
      <c r="Y26" s="502"/>
      <c r="Z26" s="441" t="s">
        <v>177</v>
      </c>
      <c r="AA26" s="523"/>
      <c r="AB26" s="523"/>
      <c r="AC26" s="523"/>
      <c r="AD26" s="523"/>
      <c r="AE26" s="523"/>
      <c r="AF26" s="523"/>
      <c r="AG26" s="524"/>
      <c r="AH26" s="444">
        <v>26</v>
      </c>
      <c r="AI26" s="445"/>
      <c r="AJ26" s="445"/>
      <c r="AK26" s="445"/>
      <c r="AL26" s="446"/>
      <c r="AM26" s="444">
        <v>92482</v>
      </c>
      <c r="AN26" s="445"/>
      <c r="AO26" s="445"/>
      <c r="AP26" s="445"/>
      <c r="AQ26" s="445"/>
      <c r="AR26" s="446"/>
      <c r="AS26" s="444">
        <v>3557</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128</v>
      </c>
      <c r="BO26" s="469"/>
      <c r="BP26" s="469"/>
      <c r="BQ26" s="469"/>
      <c r="BR26" s="469"/>
      <c r="BS26" s="469"/>
      <c r="BT26" s="469"/>
      <c r="BU26" s="470"/>
      <c r="BV26" s="468" t="s">
        <v>128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4710</v>
      </c>
      <c r="R27" s="445"/>
      <c r="S27" s="445"/>
      <c r="T27" s="445"/>
      <c r="U27" s="445"/>
      <c r="V27" s="446"/>
      <c r="W27" s="510"/>
      <c r="X27" s="501"/>
      <c r="Y27" s="502"/>
      <c r="Z27" s="441" t="s">
        <v>180</v>
      </c>
      <c r="AA27" s="442"/>
      <c r="AB27" s="442"/>
      <c r="AC27" s="442"/>
      <c r="AD27" s="442"/>
      <c r="AE27" s="442"/>
      <c r="AF27" s="442"/>
      <c r="AG27" s="443"/>
      <c r="AH27" s="444">
        <v>4</v>
      </c>
      <c r="AI27" s="445"/>
      <c r="AJ27" s="445"/>
      <c r="AK27" s="445"/>
      <c r="AL27" s="446"/>
      <c r="AM27" s="444">
        <v>12584</v>
      </c>
      <c r="AN27" s="445"/>
      <c r="AO27" s="445"/>
      <c r="AP27" s="445"/>
      <c r="AQ27" s="445"/>
      <c r="AR27" s="446"/>
      <c r="AS27" s="444">
        <v>3146</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t="s">
        <v>128</v>
      </c>
      <c r="BO27" s="472"/>
      <c r="BP27" s="472"/>
      <c r="BQ27" s="472"/>
      <c r="BR27" s="472"/>
      <c r="BS27" s="472"/>
      <c r="BT27" s="472"/>
      <c r="BU27" s="473"/>
      <c r="BV27" s="471" t="s">
        <v>173</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4150</v>
      </c>
      <c r="R28" s="445"/>
      <c r="S28" s="445"/>
      <c r="T28" s="445"/>
      <c r="U28" s="445"/>
      <c r="V28" s="446"/>
      <c r="W28" s="510"/>
      <c r="X28" s="501"/>
      <c r="Y28" s="502"/>
      <c r="Z28" s="441" t="s">
        <v>183</v>
      </c>
      <c r="AA28" s="442"/>
      <c r="AB28" s="442"/>
      <c r="AC28" s="442"/>
      <c r="AD28" s="442"/>
      <c r="AE28" s="442"/>
      <c r="AF28" s="442"/>
      <c r="AG28" s="443"/>
      <c r="AH28" s="444" t="s">
        <v>173</v>
      </c>
      <c r="AI28" s="445"/>
      <c r="AJ28" s="445"/>
      <c r="AK28" s="445"/>
      <c r="AL28" s="446"/>
      <c r="AM28" s="444" t="s">
        <v>173</v>
      </c>
      <c r="AN28" s="445"/>
      <c r="AO28" s="445"/>
      <c r="AP28" s="445"/>
      <c r="AQ28" s="445"/>
      <c r="AR28" s="446"/>
      <c r="AS28" s="444" t="s">
        <v>173</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381405</v>
      </c>
      <c r="BO28" s="464"/>
      <c r="BP28" s="464"/>
      <c r="BQ28" s="464"/>
      <c r="BR28" s="464"/>
      <c r="BS28" s="464"/>
      <c r="BT28" s="464"/>
      <c r="BU28" s="465"/>
      <c r="BV28" s="463">
        <v>394582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14</v>
      </c>
      <c r="M29" s="445"/>
      <c r="N29" s="445"/>
      <c r="O29" s="445"/>
      <c r="P29" s="446"/>
      <c r="Q29" s="444">
        <v>3800</v>
      </c>
      <c r="R29" s="445"/>
      <c r="S29" s="445"/>
      <c r="T29" s="445"/>
      <c r="U29" s="445"/>
      <c r="V29" s="446"/>
      <c r="W29" s="511"/>
      <c r="X29" s="512"/>
      <c r="Y29" s="513"/>
      <c r="Z29" s="441" t="s">
        <v>186</v>
      </c>
      <c r="AA29" s="442"/>
      <c r="AB29" s="442"/>
      <c r="AC29" s="442"/>
      <c r="AD29" s="442"/>
      <c r="AE29" s="442"/>
      <c r="AF29" s="442"/>
      <c r="AG29" s="443"/>
      <c r="AH29" s="444">
        <v>307</v>
      </c>
      <c r="AI29" s="445"/>
      <c r="AJ29" s="445"/>
      <c r="AK29" s="445"/>
      <c r="AL29" s="446"/>
      <c r="AM29" s="444">
        <v>940067</v>
      </c>
      <c r="AN29" s="445"/>
      <c r="AO29" s="445"/>
      <c r="AP29" s="445"/>
      <c r="AQ29" s="445"/>
      <c r="AR29" s="446"/>
      <c r="AS29" s="444">
        <v>3062</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572467</v>
      </c>
      <c r="BO29" s="469"/>
      <c r="BP29" s="469"/>
      <c r="BQ29" s="469"/>
      <c r="BR29" s="469"/>
      <c r="BS29" s="469"/>
      <c r="BT29" s="469"/>
      <c r="BU29" s="470"/>
      <c r="BV29" s="468">
        <v>572353</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96.9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3246068</v>
      </c>
      <c r="BO30" s="472"/>
      <c r="BP30" s="472"/>
      <c r="BQ30" s="472"/>
      <c r="BR30" s="472"/>
      <c r="BS30" s="472"/>
      <c r="BT30" s="472"/>
      <c r="BU30" s="473"/>
      <c r="BV30" s="471">
        <v>2507449</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197</v>
      </c>
      <c r="V33" s="431"/>
      <c r="W33" s="430" t="s">
        <v>198</v>
      </c>
      <c r="X33" s="430"/>
      <c r="Y33" s="430"/>
      <c r="Z33" s="430"/>
      <c r="AA33" s="430"/>
      <c r="AB33" s="430"/>
      <c r="AC33" s="430"/>
      <c r="AD33" s="430"/>
      <c r="AE33" s="430"/>
      <c r="AF33" s="430"/>
      <c r="AG33" s="430"/>
      <c r="AH33" s="430"/>
      <c r="AI33" s="430"/>
      <c r="AJ33" s="430"/>
      <c r="AK33" s="430"/>
      <c r="AL33" s="216"/>
      <c r="AM33" s="431" t="s">
        <v>195</v>
      </c>
      <c r="AN33" s="431"/>
      <c r="AO33" s="430" t="s">
        <v>196</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202</v>
      </c>
      <c r="CP33" s="431"/>
      <c r="CQ33" s="430" t="s">
        <v>203</v>
      </c>
      <c r="CR33" s="430"/>
      <c r="CS33" s="430"/>
      <c r="CT33" s="430"/>
      <c r="CU33" s="430"/>
      <c r="CV33" s="430"/>
      <c r="CW33" s="430"/>
      <c r="CX33" s="430"/>
      <c r="CY33" s="430"/>
      <c r="CZ33" s="430"/>
      <c r="DA33" s="430"/>
      <c r="DB33" s="430"/>
      <c r="DC33" s="430"/>
      <c r="DD33" s="430"/>
      <c r="DE33" s="430"/>
      <c r="DF33" s="216"/>
      <c r="DG33" s="429" t="s">
        <v>204</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9</v>
      </c>
      <c r="BF34" s="427"/>
      <c r="BG34" s="426" t="str">
        <f>IF('各会計、関係団体の財政状況及び健全化判断比率'!B34="","",'各会計、関係団体の財政状況及び健全化判断比率'!B34)</f>
        <v>網走港整備特別会計</v>
      </c>
      <c r="BH34" s="426"/>
      <c r="BI34" s="426"/>
      <c r="BJ34" s="426"/>
      <c r="BK34" s="426"/>
      <c r="BL34" s="426"/>
      <c r="BM34" s="426"/>
      <c r="BN34" s="426"/>
      <c r="BO34" s="426"/>
      <c r="BP34" s="426"/>
      <c r="BQ34" s="426"/>
      <c r="BR34" s="426"/>
      <c r="BS34" s="426"/>
      <c r="BT34" s="426"/>
      <c r="BU34" s="426"/>
      <c r="BV34" s="214"/>
      <c r="BW34" s="427">
        <f>IF(BY34="","",MAX(C34:D43,U34:V43,AM34:AN43,BE34:BF43)+1)</f>
        <v>11</v>
      </c>
      <c r="BX34" s="427"/>
      <c r="BY34" s="426" t="str">
        <f>IF('各会計、関係団体の財政状況及び健全化判断比率'!B68="","",'各会計、関係団体の財政状況及び健全化判断比率'!B68)</f>
        <v>網走地区消防組合</v>
      </c>
      <c r="BZ34" s="426"/>
      <c r="CA34" s="426"/>
      <c r="CB34" s="426"/>
      <c r="CC34" s="426"/>
      <c r="CD34" s="426"/>
      <c r="CE34" s="426"/>
      <c r="CF34" s="426"/>
      <c r="CG34" s="426"/>
      <c r="CH34" s="426"/>
      <c r="CI34" s="426"/>
      <c r="CJ34" s="426"/>
      <c r="CK34" s="426"/>
      <c r="CL34" s="426"/>
      <c r="CM34" s="426"/>
      <c r="CN34" s="214"/>
      <c r="CO34" s="427">
        <f>IF(CQ34="","",MAX(C34:D43,U34:V43,AM34:AN43,BE34:BF43,BW34:BX43)+1)</f>
        <v>13</v>
      </c>
      <c r="CP34" s="427"/>
      <c r="CQ34" s="426" t="str">
        <f>IF('各会計、関係団体の財政状況及び健全化判断比率'!BS7="","",'各会計、関係団体の財政状況及び健全化判断比率'!BS7)</f>
        <v>網走市土地開発公社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〇</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市有財産整備特別会計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IF('各会計、関係団体の財政状況及び健全化判断比率'!B32="","",'各会計、関係団体の財政状況及び健全化判断比率'!B32)</f>
        <v>簡易水道事業会計</v>
      </c>
      <c r="AP35" s="426"/>
      <c r="AQ35" s="426"/>
      <c r="AR35" s="426"/>
      <c r="AS35" s="426"/>
      <c r="AT35" s="426"/>
      <c r="AU35" s="426"/>
      <c r="AV35" s="426"/>
      <c r="AW35" s="426"/>
      <c r="AX35" s="426"/>
      <c r="AY35" s="426"/>
      <c r="AZ35" s="426"/>
      <c r="BA35" s="426"/>
      <c r="BB35" s="426"/>
      <c r="BC35" s="426"/>
      <c r="BD35" s="214"/>
      <c r="BE35" s="427">
        <f t="shared" ref="BE35:BE43" si="1">IF(BG35="","",BE34+1)</f>
        <v>10</v>
      </c>
      <c r="BF35" s="427"/>
      <c r="BG35" s="426" t="str">
        <f>IF('各会計、関係団体の財政状況及び健全化判断比率'!B35="","",'各会計、関係団体の財政状況及び健全化判断比率'!B35)</f>
        <v>能取漁港整備特別会計</v>
      </c>
      <c r="BH35" s="426"/>
      <c r="BI35" s="426"/>
      <c r="BJ35" s="426"/>
      <c r="BK35" s="426"/>
      <c r="BL35" s="426"/>
      <c r="BM35" s="426"/>
      <c r="BN35" s="426"/>
      <c r="BO35" s="426"/>
      <c r="BP35" s="426"/>
      <c r="BQ35" s="426"/>
      <c r="BR35" s="426"/>
      <c r="BS35" s="426"/>
      <c r="BT35" s="426"/>
      <c r="BU35" s="426"/>
      <c r="BV35" s="214"/>
      <c r="BW35" s="427">
        <f t="shared" ref="BW35:BW43" si="2">IF(BY35="","",BW34+1)</f>
        <v>12</v>
      </c>
      <c r="BX35" s="427"/>
      <c r="BY35" s="426" t="str">
        <f>IF('各会計、関係団体の財政状況及び健全化判断比率'!B69="","",'各会計、関係団体の財政状況及び健全化判断比率'!B69)</f>
        <v>網走地方教育研修センター組合</v>
      </c>
      <c r="BZ35" s="426"/>
      <c r="CA35" s="426"/>
      <c r="CB35" s="426"/>
      <c r="CC35" s="426"/>
      <c r="CD35" s="426"/>
      <c r="CE35" s="426"/>
      <c r="CF35" s="426"/>
      <c r="CG35" s="426"/>
      <c r="CH35" s="426"/>
      <c r="CI35" s="426"/>
      <c r="CJ35" s="426"/>
      <c r="CK35" s="426"/>
      <c r="CL35" s="426"/>
      <c r="CM35" s="426"/>
      <c r="CN35" s="214"/>
      <c r="CO35" s="427">
        <f t="shared" ref="CO35:CO43" si="3">IF(CQ35="","",CO34+1)</f>
        <v>14</v>
      </c>
      <c r="CP35" s="427"/>
      <c r="CQ35" s="426" t="str">
        <f>IF('各会計、関係団体の財政状況及び健全化判断比率'!BS8="","",'各会計、関係団体の財政状況及び健全化判断比率'!BS8)</f>
        <v>網走振興公社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f t="shared" si="0"/>
        <v>8</v>
      </c>
      <c r="AN36" s="427"/>
      <c r="AO36" s="426" t="str">
        <f>IF('各会計、関係団体の財政状況及び健全化判断比率'!B33="","",'各会計、関係団体の財政状況及び健全化判断比率'!B33)</f>
        <v>下水道事業会計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t="str">
        <f t="shared" si="2"/>
        <v/>
      </c>
      <c r="BX36" s="427"/>
      <c r="BY36" s="426" t="str">
        <f>IF('各会計、関係団体の財政状況及び健全化判断比率'!B70="","",'各会計、関係団体の財政状況及び健全化判断比率'!B70)</f>
        <v/>
      </c>
      <c r="BZ36" s="426"/>
      <c r="CA36" s="426"/>
      <c r="CB36" s="426"/>
      <c r="CC36" s="426"/>
      <c r="CD36" s="426"/>
      <c r="CE36" s="426"/>
      <c r="CF36" s="426"/>
      <c r="CG36" s="426"/>
      <c r="CH36" s="426"/>
      <c r="CI36" s="426"/>
      <c r="CJ36" s="426"/>
      <c r="CK36" s="426"/>
      <c r="CL36" s="426"/>
      <c r="CM36" s="426"/>
      <c r="CN36" s="214"/>
      <c r="CO36" s="427">
        <f t="shared" si="3"/>
        <v>15</v>
      </c>
      <c r="CP36" s="427"/>
      <c r="CQ36" s="426" t="str">
        <f>IF('各会計、関係団体の財政状況及び健全化判断比率'!BS9="","",'各会計、関係団体の財政状況及び健全化判断比率'!BS9)</f>
        <v>網走観光振興公社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t="str">
        <f t="shared" si="2"/>
        <v/>
      </c>
      <c r="BX37" s="427"/>
      <c r="BY37" s="426" t="str">
        <f>IF('各会計、関係団体の財政状況及び健全化判断比率'!B71="","",'各会計、関係団体の財政状況及び健全化判断比率'!B71)</f>
        <v/>
      </c>
      <c r="BZ37" s="426"/>
      <c r="CA37" s="426"/>
      <c r="CB37" s="426"/>
      <c r="CC37" s="426"/>
      <c r="CD37" s="426"/>
      <c r="CE37" s="426"/>
      <c r="CF37" s="426"/>
      <c r="CG37" s="426"/>
      <c r="CH37" s="426"/>
      <c r="CI37" s="426"/>
      <c r="CJ37" s="426"/>
      <c r="CK37" s="426"/>
      <c r="CL37" s="426"/>
      <c r="CM37" s="426"/>
      <c r="CN37" s="214"/>
      <c r="CO37" s="427">
        <f t="shared" si="3"/>
        <v>16</v>
      </c>
      <c r="CP37" s="427"/>
      <c r="CQ37" s="426" t="str">
        <f>IF('各会計、関係団体の財政状況及び健全化判断比率'!BS10="","",'各会計、関係団体の財政状況及び健全化判断比率'!BS10)</f>
        <v>北方文化振興協会</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sEK6/sf7Wi2eZMkbrNjEUspOXH80bNs5Y9Rb3Pvmalcol5i+YwgkxDsq6lDb5mKtO/hlgNjQsfi2bSj64Cdg0Q==" saltValue="5m9yrZQdJcHCksMFQiu4n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213</v>
      </c>
      <c r="DI1" s="800"/>
      <c r="DJ1" s="800"/>
      <c r="DK1" s="800"/>
      <c r="DL1" s="800"/>
      <c r="DM1" s="800"/>
      <c r="DN1" s="801"/>
      <c r="DO1" s="226"/>
      <c r="DP1" s="799" t="s">
        <v>214</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8" t="s">
        <v>226</v>
      </c>
      <c r="C5" s="749"/>
      <c r="D5" s="749"/>
      <c r="E5" s="749"/>
      <c r="F5" s="749"/>
      <c r="G5" s="749"/>
      <c r="H5" s="749"/>
      <c r="I5" s="749"/>
      <c r="J5" s="749"/>
      <c r="K5" s="749"/>
      <c r="L5" s="749"/>
      <c r="M5" s="749"/>
      <c r="N5" s="749"/>
      <c r="O5" s="749"/>
      <c r="P5" s="749"/>
      <c r="Q5" s="750"/>
      <c r="R5" s="735">
        <v>4622194</v>
      </c>
      <c r="S5" s="736"/>
      <c r="T5" s="736"/>
      <c r="U5" s="736"/>
      <c r="V5" s="736"/>
      <c r="W5" s="736"/>
      <c r="X5" s="736"/>
      <c r="Y5" s="779"/>
      <c r="Z5" s="797">
        <v>14.5</v>
      </c>
      <c r="AA5" s="797"/>
      <c r="AB5" s="797"/>
      <c r="AC5" s="797"/>
      <c r="AD5" s="798">
        <v>4396635</v>
      </c>
      <c r="AE5" s="798"/>
      <c r="AF5" s="798"/>
      <c r="AG5" s="798"/>
      <c r="AH5" s="798"/>
      <c r="AI5" s="798"/>
      <c r="AJ5" s="798"/>
      <c r="AK5" s="798"/>
      <c r="AL5" s="780">
        <v>38.799999999999997</v>
      </c>
      <c r="AM5" s="753"/>
      <c r="AN5" s="753"/>
      <c r="AO5" s="781"/>
      <c r="AP5" s="748" t="s">
        <v>227</v>
      </c>
      <c r="AQ5" s="749"/>
      <c r="AR5" s="749"/>
      <c r="AS5" s="749"/>
      <c r="AT5" s="749"/>
      <c r="AU5" s="749"/>
      <c r="AV5" s="749"/>
      <c r="AW5" s="749"/>
      <c r="AX5" s="749"/>
      <c r="AY5" s="749"/>
      <c r="AZ5" s="749"/>
      <c r="BA5" s="749"/>
      <c r="BB5" s="749"/>
      <c r="BC5" s="749"/>
      <c r="BD5" s="749"/>
      <c r="BE5" s="749"/>
      <c r="BF5" s="750"/>
      <c r="BG5" s="680">
        <v>4389107</v>
      </c>
      <c r="BH5" s="681"/>
      <c r="BI5" s="681"/>
      <c r="BJ5" s="681"/>
      <c r="BK5" s="681"/>
      <c r="BL5" s="681"/>
      <c r="BM5" s="681"/>
      <c r="BN5" s="682"/>
      <c r="BO5" s="713">
        <v>95</v>
      </c>
      <c r="BP5" s="713"/>
      <c r="BQ5" s="713"/>
      <c r="BR5" s="713"/>
      <c r="BS5" s="714">
        <v>55865</v>
      </c>
      <c r="BT5" s="714"/>
      <c r="BU5" s="714"/>
      <c r="BV5" s="714"/>
      <c r="BW5" s="714"/>
      <c r="BX5" s="714"/>
      <c r="BY5" s="714"/>
      <c r="BZ5" s="714"/>
      <c r="CA5" s="714"/>
      <c r="CB5" s="768"/>
      <c r="CD5" s="784" t="s">
        <v>222</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220</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x14ac:dyDescent="0.15">
      <c r="B6" s="677" t="s">
        <v>231</v>
      </c>
      <c r="C6" s="678"/>
      <c r="D6" s="678"/>
      <c r="E6" s="678"/>
      <c r="F6" s="678"/>
      <c r="G6" s="678"/>
      <c r="H6" s="678"/>
      <c r="I6" s="678"/>
      <c r="J6" s="678"/>
      <c r="K6" s="678"/>
      <c r="L6" s="678"/>
      <c r="M6" s="678"/>
      <c r="N6" s="678"/>
      <c r="O6" s="678"/>
      <c r="P6" s="678"/>
      <c r="Q6" s="679"/>
      <c r="R6" s="680">
        <v>240163</v>
      </c>
      <c r="S6" s="681"/>
      <c r="T6" s="681"/>
      <c r="U6" s="681"/>
      <c r="V6" s="681"/>
      <c r="W6" s="681"/>
      <c r="X6" s="681"/>
      <c r="Y6" s="682"/>
      <c r="Z6" s="713">
        <v>0.8</v>
      </c>
      <c r="AA6" s="713"/>
      <c r="AB6" s="713"/>
      <c r="AC6" s="713"/>
      <c r="AD6" s="714">
        <v>240163</v>
      </c>
      <c r="AE6" s="714"/>
      <c r="AF6" s="714"/>
      <c r="AG6" s="714"/>
      <c r="AH6" s="714"/>
      <c r="AI6" s="714"/>
      <c r="AJ6" s="714"/>
      <c r="AK6" s="714"/>
      <c r="AL6" s="683">
        <v>2.1</v>
      </c>
      <c r="AM6" s="684"/>
      <c r="AN6" s="684"/>
      <c r="AO6" s="715"/>
      <c r="AP6" s="677" t="s">
        <v>232</v>
      </c>
      <c r="AQ6" s="678"/>
      <c r="AR6" s="678"/>
      <c r="AS6" s="678"/>
      <c r="AT6" s="678"/>
      <c r="AU6" s="678"/>
      <c r="AV6" s="678"/>
      <c r="AW6" s="678"/>
      <c r="AX6" s="678"/>
      <c r="AY6" s="678"/>
      <c r="AZ6" s="678"/>
      <c r="BA6" s="678"/>
      <c r="BB6" s="678"/>
      <c r="BC6" s="678"/>
      <c r="BD6" s="678"/>
      <c r="BE6" s="678"/>
      <c r="BF6" s="679"/>
      <c r="BG6" s="680">
        <v>4389107</v>
      </c>
      <c r="BH6" s="681"/>
      <c r="BI6" s="681"/>
      <c r="BJ6" s="681"/>
      <c r="BK6" s="681"/>
      <c r="BL6" s="681"/>
      <c r="BM6" s="681"/>
      <c r="BN6" s="682"/>
      <c r="BO6" s="713">
        <v>95</v>
      </c>
      <c r="BP6" s="713"/>
      <c r="BQ6" s="713"/>
      <c r="BR6" s="713"/>
      <c r="BS6" s="714">
        <v>55865</v>
      </c>
      <c r="BT6" s="714"/>
      <c r="BU6" s="714"/>
      <c r="BV6" s="714"/>
      <c r="BW6" s="714"/>
      <c r="BX6" s="714"/>
      <c r="BY6" s="714"/>
      <c r="BZ6" s="714"/>
      <c r="CA6" s="714"/>
      <c r="CB6" s="768"/>
      <c r="CD6" s="738" t="s">
        <v>233</v>
      </c>
      <c r="CE6" s="739"/>
      <c r="CF6" s="739"/>
      <c r="CG6" s="739"/>
      <c r="CH6" s="739"/>
      <c r="CI6" s="739"/>
      <c r="CJ6" s="739"/>
      <c r="CK6" s="739"/>
      <c r="CL6" s="739"/>
      <c r="CM6" s="739"/>
      <c r="CN6" s="739"/>
      <c r="CO6" s="739"/>
      <c r="CP6" s="739"/>
      <c r="CQ6" s="740"/>
      <c r="CR6" s="680">
        <v>180169</v>
      </c>
      <c r="CS6" s="681"/>
      <c r="CT6" s="681"/>
      <c r="CU6" s="681"/>
      <c r="CV6" s="681"/>
      <c r="CW6" s="681"/>
      <c r="CX6" s="681"/>
      <c r="CY6" s="682"/>
      <c r="CZ6" s="780">
        <v>0.6</v>
      </c>
      <c r="DA6" s="753"/>
      <c r="DB6" s="753"/>
      <c r="DC6" s="783"/>
      <c r="DD6" s="686" t="s">
        <v>128</v>
      </c>
      <c r="DE6" s="681"/>
      <c r="DF6" s="681"/>
      <c r="DG6" s="681"/>
      <c r="DH6" s="681"/>
      <c r="DI6" s="681"/>
      <c r="DJ6" s="681"/>
      <c r="DK6" s="681"/>
      <c r="DL6" s="681"/>
      <c r="DM6" s="681"/>
      <c r="DN6" s="681"/>
      <c r="DO6" s="681"/>
      <c r="DP6" s="682"/>
      <c r="DQ6" s="686">
        <v>180169</v>
      </c>
      <c r="DR6" s="681"/>
      <c r="DS6" s="681"/>
      <c r="DT6" s="681"/>
      <c r="DU6" s="681"/>
      <c r="DV6" s="681"/>
      <c r="DW6" s="681"/>
      <c r="DX6" s="681"/>
      <c r="DY6" s="681"/>
      <c r="DZ6" s="681"/>
      <c r="EA6" s="681"/>
      <c r="EB6" s="681"/>
      <c r="EC6" s="726"/>
    </row>
    <row r="7" spans="2:143" ht="11.25" customHeight="1" x14ac:dyDescent="0.15">
      <c r="B7" s="677" t="s">
        <v>234</v>
      </c>
      <c r="C7" s="678"/>
      <c r="D7" s="678"/>
      <c r="E7" s="678"/>
      <c r="F7" s="678"/>
      <c r="G7" s="678"/>
      <c r="H7" s="678"/>
      <c r="I7" s="678"/>
      <c r="J7" s="678"/>
      <c r="K7" s="678"/>
      <c r="L7" s="678"/>
      <c r="M7" s="678"/>
      <c r="N7" s="678"/>
      <c r="O7" s="678"/>
      <c r="P7" s="678"/>
      <c r="Q7" s="679"/>
      <c r="R7" s="680">
        <v>4414</v>
      </c>
      <c r="S7" s="681"/>
      <c r="T7" s="681"/>
      <c r="U7" s="681"/>
      <c r="V7" s="681"/>
      <c r="W7" s="681"/>
      <c r="X7" s="681"/>
      <c r="Y7" s="682"/>
      <c r="Z7" s="713">
        <v>0</v>
      </c>
      <c r="AA7" s="713"/>
      <c r="AB7" s="713"/>
      <c r="AC7" s="713"/>
      <c r="AD7" s="714">
        <v>4414</v>
      </c>
      <c r="AE7" s="714"/>
      <c r="AF7" s="714"/>
      <c r="AG7" s="714"/>
      <c r="AH7" s="714"/>
      <c r="AI7" s="714"/>
      <c r="AJ7" s="714"/>
      <c r="AK7" s="714"/>
      <c r="AL7" s="683">
        <v>0</v>
      </c>
      <c r="AM7" s="684"/>
      <c r="AN7" s="684"/>
      <c r="AO7" s="715"/>
      <c r="AP7" s="677" t="s">
        <v>235</v>
      </c>
      <c r="AQ7" s="678"/>
      <c r="AR7" s="678"/>
      <c r="AS7" s="678"/>
      <c r="AT7" s="678"/>
      <c r="AU7" s="678"/>
      <c r="AV7" s="678"/>
      <c r="AW7" s="678"/>
      <c r="AX7" s="678"/>
      <c r="AY7" s="678"/>
      <c r="AZ7" s="678"/>
      <c r="BA7" s="678"/>
      <c r="BB7" s="678"/>
      <c r="BC7" s="678"/>
      <c r="BD7" s="678"/>
      <c r="BE7" s="678"/>
      <c r="BF7" s="679"/>
      <c r="BG7" s="680">
        <v>2219573</v>
      </c>
      <c r="BH7" s="681"/>
      <c r="BI7" s="681"/>
      <c r="BJ7" s="681"/>
      <c r="BK7" s="681"/>
      <c r="BL7" s="681"/>
      <c r="BM7" s="681"/>
      <c r="BN7" s="682"/>
      <c r="BO7" s="713">
        <v>48</v>
      </c>
      <c r="BP7" s="713"/>
      <c r="BQ7" s="713"/>
      <c r="BR7" s="713"/>
      <c r="BS7" s="714">
        <v>55865</v>
      </c>
      <c r="BT7" s="714"/>
      <c r="BU7" s="714"/>
      <c r="BV7" s="714"/>
      <c r="BW7" s="714"/>
      <c r="BX7" s="714"/>
      <c r="BY7" s="714"/>
      <c r="BZ7" s="714"/>
      <c r="CA7" s="714"/>
      <c r="CB7" s="768"/>
      <c r="CD7" s="727" t="s">
        <v>236</v>
      </c>
      <c r="CE7" s="724"/>
      <c r="CF7" s="724"/>
      <c r="CG7" s="724"/>
      <c r="CH7" s="724"/>
      <c r="CI7" s="724"/>
      <c r="CJ7" s="724"/>
      <c r="CK7" s="724"/>
      <c r="CL7" s="724"/>
      <c r="CM7" s="724"/>
      <c r="CN7" s="724"/>
      <c r="CO7" s="724"/>
      <c r="CP7" s="724"/>
      <c r="CQ7" s="725"/>
      <c r="CR7" s="680">
        <v>6229618</v>
      </c>
      <c r="CS7" s="681"/>
      <c r="CT7" s="681"/>
      <c r="CU7" s="681"/>
      <c r="CV7" s="681"/>
      <c r="CW7" s="681"/>
      <c r="CX7" s="681"/>
      <c r="CY7" s="682"/>
      <c r="CZ7" s="713">
        <v>19.7</v>
      </c>
      <c r="DA7" s="713"/>
      <c r="DB7" s="713"/>
      <c r="DC7" s="713"/>
      <c r="DD7" s="686">
        <v>182874</v>
      </c>
      <c r="DE7" s="681"/>
      <c r="DF7" s="681"/>
      <c r="DG7" s="681"/>
      <c r="DH7" s="681"/>
      <c r="DI7" s="681"/>
      <c r="DJ7" s="681"/>
      <c r="DK7" s="681"/>
      <c r="DL7" s="681"/>
      <c r="DM7" s="681"/>
      <c r="DN7" s="681"/>
      <c r="DO7" s="681"/>
      <c r="DP7" s="682"/>
      <c r="DQ7" s="686">
        <v>1343194</v>
      </c>
      <c r="DR7" s="681"/>
      <c r="DS7" s="681"/>
      <c r="DT7" s="681"/>
      <c r="DU7" s="681"/>
      <c r="DV7" s="681"/>
      <c r="DW7" s="681"/>
      <c r="DX7" s="681"/>
      <c r="DY7" s="681"/>
      <c r="DZ7" s="681"/>
      <c r="EA7" s="681"/>
      <c r="EB7" s="681"/>
      <c r="EC7" s="726"/>
    </row>
    <row r="8" spans="2:143" ht="11.25" customHeight="1" x14ac:dyDescent="0.15">
      <c r="B8" s="677" t="s">
        <v>237</v>
      </c>
      <c r="C8" s="678"/>
      <c r="D8" s="678"/>
      <c r="E8" s="678"/>
      <c r="F8" s="678"/>
      <c r="G8" s="678"/>
      <c r="H8" s="678"/>
      <c r="I8" s="678"/>
      <c r="J8" s="678"/>
      <c r="K8" s="678"/>
      <c r="L8" s="678"/>
      <c r="M8" s="678"/>
      <c r="N8" s="678"/>
      <c r="O8" s="678"/>
      <c r="P8" s="678"/>
      <c r="Q8" s="679"/>
      <c r="R8" s="680">
        <v>10666</v>
      </c>
      <c r="S8" s="681"/>
      <c r="T8" s="681"/>
      <c r="U8" s="681"/>
      <c r="V8" s="681"/>
      <c r="W8" s="681"/>
      <c r="X8" s="681"/>
      <c r="Y8" s="682"/>
      <c r="Z8" s="713">
        <v>0</v>
      </c>
      <c r="AA8" s="713"/>
      <c r="AB8" s="713"/>
      <c r="AC8" s="713"/>
      <c r="AD8" s="714">
        <v>10666</v>
      </c>
      <c r="AE8" s="714"/>
      <c r="AF8" s="714"/>
      <c r="AG8" s="714"/>
      <c r="AH8" s="714"/>
      <c r="AI8" s="714"/>
      <c r="AJ8" s="714"/>
      <c r="AK8" s="714"/>
      <c r="AL8" s="683">
        <v>0.1</v>
      </c>
      <c r="AM8" s="684"/>
      <c r="AN8" s="684"/>
      <c r="AO8" s="715"/>
      <c r="AP8" s="677" t="s">
        <v>238</v>
      </c>
      <c r="AQ8" s="678"/>
      <c r="AR8" s="678"/>
      <c r="AS8" s="678"/>
      <c r="AT8" s="678"/>
      <c r="AU8" s="678"/>
      <c r="AV8" s="678"/>
      <c r="AW8" s="678"/>
      <c r="AX8" s="678"/>
      <c r="AY8" s="678"/>
      <c r="AZ8" s="678"/>
      <c r="BA8" s="678"/>
      <c r="BB8" s="678"/>
      <c r="BC8" s="678"/>
      <c r="BD8" s="678"/>
      <c r="BE8" s="678"/>
      <c r="BF8" s="679"/>
      <c r="BG8" s="680">
        <v>63743</v>
      </c>
      <c r="BH8" s="681"/>
      <c r="BI8" s="681"/>
      <c r="BJ8" s="681"/>
      <c r="BK8" s="681"/>
      <c r="BL8" s="681"/>
      <c r="BM8" s="681"/>
      <c r="BN8" s="682"/>
      <c r="BO8" s="713">
        <v>1.4</v>
      </c>
      <c r="BP8" s="713"/>
      <c r="BQ8" s="713"/>
      <c r="BR8" s="713"/>
      <c r="BS8" s="686" t="s">
        <v>128</v>
      </c>
      <c r="BT8" s="681"/>
      <c r="BU8" s="681"/>
      <c r="BV8" s="681"/>
      <c r="BW8" s="681"/>
      <c r="BX8" s="681"/>
      <c r="BY8" s="681"/>
      <c r="BZ8" s="681"/>
      <c r="CA8" s="681"/>
      <c r="CB8" s="726"/>
      <c r="CD8" s="727" t="s">
        <v>239</v>
      </c>
      <c r="CE8" s="724"/>
      <c r="CF8" s="724"/>
      <c r="CG8" s="724"/>
      <c r="CH8" s="724"/>
      <c r="CI8" s="724"/>
      <c r="CJ8" s="724"/>
      <c r="CK8" s="724"/>
      <c r="CL8" s="724"/>
      <c r="CM8" s="724"/>
      <c r="CN8" s="724"/>
      <c r="CO8" s="724"/>
      <c r="CP8" s="724"/>
      <c r="CQ8" s="725"/>
      <c r="CR8" s="680">
        <v>6467708</v>
      </c>
      <c r="CS8" s="681"/>
      <c r="CT8" s="681"/>
      <c r="CU8" s="681"/>
      <c r="CV8" s="681"/>
      <c r="CW8" s="681"/>
      <c r="CX8" s="681"/>
      <c r="CY8" s="682"/>
      <c r="CZ8" s="713">
        <v>20.399999999999999</v>
      </c>
      <c r="DA8" s="713"/>
      <c r="DB8" s="713"/>
      <c r="DC8" s="713"/>
      <c r="DD8" s="686">
        <v>419824</v>
      </c>
      <c r="DE8" s="681"/>
      <c r="DF8" s="681"/>
      <c r="DG8" s="681"/>
      <c r="DH8" s="681"/>
      <c r="DI8" s="681"/>
      <c r="DJ8" s="681"/>
      <c r="DK8" s="681"/>
      <c r="DL8" s="681"/>
      <c r="DM8" s="681"/>
      <c r="DN8" s="681"/>
      <c r="DO8" s="681"/>
      <c r="DP8" s="682"/>
      <c r="DQ8" s="686">
        <v>2875135</v>
      </c>
      <c r="DR8" s="681"/>
      <c r="DS8" s="681"/>
      <c r="DT8" s="681"/>
      <c r="DU8" s="681"/>
      <c r="DV8" s="681"/>
      <c r="DW8" s="681"/>
      <c r="DX8" s="681"/>
      <c r="DY8" s="681"/>
      <c r="DZ8" s="681"/>
      <c r="EA8" s="681"/>
      <c r="EB8" s="681"/>
      <c r="EC8" s="726"/>
    </row>
    <row r="9" spans="2:143" ht="11.25" customHeight="1" x14ac:dyDescent="0.15">
      <c r="B9" s="677" t="s">
        <v>240</v>
      </c>
      <c r="C9" s="678"/>
      <c r="D9" s="678"/>
      <c r="E9" s="678"/>
      <c r="F9" s="678"/>
      <c r="G9" s="678"/>
      <c r="H9" s="678"/>
      <c r="I9" s="678"/>
      <c r="J9" s="678"/>
      <c r="K9" s="678"/>
      <c r="L9" s="678"/>
      <c r="M9" s="678"/>
      <c r="N9" s="678"/>
      <c r="O9" s="678"/>
      <c r="P9" s="678"/>
      <c r="Q9" s="679"/>
      <c r="R9" s="680">
        <v>12966</v>
      </c>
      <c r="S9" s="681"/>
      <c r="T9" s="681"/>
      <c r="U9" s="681"/>
      <c r="V9" s="681"/>
      <c r="W9" s="681"/>
      <c r="X9" s="681"/>
      <c r="Y9" s="682"/>
      <c r="Z9" s="713">
        <v>0</v>
      </c>
      <c r="AA9" s="713"/>
      <c r="AB9" s="713"/>
      <c r="AC9" s="713"/>
      <c r="AD9" s="714">
        <v>12966</v>
      </c>
      <c r="AE9" s="714"/>
      <c r="AF9" s="714"/>
      <c r="AG9" s="714"/>
      <c r="AH9" s="714"/>
      <c r="AI9" s="714"/>
      <c r="AJ9" s="714"/>
      <c r="AK9" s="714"/>
      <c r="AL9" s="683">
        <v>0.1</v>
      </c>
      <c r="AM9" s="684"/>
      <c r="AN9" s="684"/>
      <c r="AO9" s="715"/>
      <c r="AP9" s="677" t="s">
        <v>241</v>
      </c>
      <c r="AQ9" s="678"/>
      <c r="AR9" s="678"/>
      <c r="AS9" s="678"/>
      <c r="AT9" s="678"/>
      <c r="AU9" s="678"/>
      <c r="AV9" s="678"/>
      <c r="AW9" s="678"/>
      <c r="AX9" s="678"/>
      <c r="AY9" s="678"/>
      <c r="AZ9" s="678"/>
      <c r="BA9" s="678"/>
      <c r="BB9" s="678"/>
      <c r="BC9" s="678"/>
      <c r="BD9" s="678"/>
      <c r="BE9" s="678"/>
      <c r="BF9" s="679"/>
      <c r="BG9" s="680">
        <v>1879176</v>
      </c>
      <c r="BH9" s="681"/>
      <c r="BI9" s="681"/>
      <c r="BJ9" s="681"/>
      <c r="BK9" s="681"/>
      <c r="BL9" s="681"/>
      <c r="BM9" s="681"/>
      <c r="BN9" s="682"/>
      <c r="BO9" s="713">
        <v>40.700000000000003</v>
      </c>
      <c r="BP9" s="713"/>
      <c r="BQ9" s="713"/>
      <c r="BR9" s="713"/>
      <c r="BS9" s="686" t="s">
        <v>128</v>
      </c>
      <c r="BT9" s="681"/>
      <c r="BU9" s="681"/>
      <c r="BV9" s="681"/>
      <c r="BW9" s="681"/>
      <c r="BX9" s="681"/>
      <c r="BY9" s="681"/>
      <c r="BZ9" s="681"/>
      <c r="CA9" s="681"/>
      <c r="CB9" s="726"/>
      <c r="CD9" s="727" t="s">
        <v>242</v>
      </c>
      <c r="CE9" s="724"/>
      <c r="CF9" s="724"/>
      <c r="CG9" s="724"/>
      <c r="CH9" s="724"/>
      <c r="CI9" s="724"/>
      <c r="CJ9" s="724"/>
      <c r="CK9" s="724"/>
      <c r="CL9" s="724"/>
      <c r="CM9" s="724"/>
      <c r="CN9" s="724"/>
      <c r="CO9" s="724"/>
      <c r="CP9" s="724"/>
      <c r="CQ9" s="725"/>
      <c r="CR9" s="680">
        <v>1745791</v>
      </c>
      <c r="CS9" s="681"/>
      <c r="CT9" s="681"/>
      <c r="CU9" s="681"/>
      <c r="CV9" s="681"/>
      <c r="CW9" s="681"/>
      <c r="CX9" s="681"/>
      <c r="CY9" s="682"/>
      <c r="CZ9" s="713">
        <v>5.5</v>
      </c>
      <c r="DA9" s="713"/>
      <c r="DB9" s="713"/>
      <c r="DC9" s="713"/>
      <c r="DD9" s="686">
        <v>343632</v>
      </c>
      <c r="DE9" s="681"/>
      <c r="DF9" s="681"/>
      <c r="DG9" s="681"/>
      <c r="DH9" s="681"/>
      <c r="DI9" s="681"/>
      <c r="DJ9" s="681"/>
      <c r="DK9" s="681"/>
      <c r="DL9" s="681"/>
      <c r="DM9" s="681"/>
      <c r="DN9" s="681"/>
      <c r="DO9" s="681"/>
      <c r="DP9" s="682"/>
      <c r="DQ9" s="686">
        <v>1403760</v>
      </c>
      <c r="DR9" s="681"/>
      <c r="DS9" s="681"/>
      <c r="DT9" s="681"/>
      <c r="DU9" s="681"/>
      <c r="DV9" s="681"/>
      <c r="DW9" s="681"/>
      <c r="DX9" s="681"/>
      <c r="DY9" s="681"/>
      <c r="DZ9" s="681"/>
      <c r="EA9" s="681"/>
      <c r="EB9" s="681"/>
      <c r="EC9" s="726"/>
    </row>
    <row r="10" spans="2:143" ht="11.25" customHeight="1" x14ac:dyDescent="0.15">
      <c r="B10" s="677" t="s">
        <v>243</v>
      </c>
      <c r="C10" s="678"/>
      <c r="D10" s="678"/>
      <c r="E10" s="678"/>
      <c r="F10" s="678"/>
      <c r="G10" s="678"/>
      <c r="H10" s="678"/>
      <c r="I10" s="678"/>
      <c r="J10" s="678"/>
      <c r="K10" s="678"/>
      <c r="L10" s="678"/>
      <c r="M10" s="678"/>
      <c r="N10" s="678"/>
      <c r="O10" s="678"/>
      <c r="P10" s="678"/>
      <c r="Q10" s="679"/>
      <c r="R10" s="680" t="s">
        <v>128</v>
      </c>
      <c r="S10" s="681"/>
      <c r="T10" s="681"/>
      <c r="U10" s="681"/>
      <c r="V10" s="681"/>
      <c r="W10" s="681"/>
      <c r="X10" s="681"/>
      <c r="Y10" s="682"/>
      <c r="Z10" s="713" t="s">
        <v>128</v>
      </c>
      <c r="AA10" s="713"/>
      <c r="AB10" s="713"/>
      <c r="AC10" s="713"/>
      <c r="AD10" s="714" t="s">
        <v>244</v>
      </c>
      <c r="AE10" s="714"/>
      <c r="AF10" s="714"/>
      <c r="AG10" s="714"/>
      <c r="AH10" s="714"/>
      <c r="AI10" s="714"/>
      <c r="AJ10" s="714"/>
      <c r="AK10" s="714"/>
      <c r="AL10" s="683" t="s">
        <v>128</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119887</v>
      </c>
      <c r="BH10" s="681"/>
      <c r="BI10" s="681"/>
      <c r="BJ10" s="681"/>
      <c r="BK10" s="681"/>
      <c r="BL10" s="681"/>
      <c r="BM10" s="681"/>
      <c r="BN10" s="682"/>
      <c r="BO10" s="713">
        <v>2.6</v>
      </c>
      <c r="BP10" s="713"/>
      <c r="BQ10" s="713"/>
      <c r="BR10" s="713"/>
      <c r="BS10" s="686">
        <v>19851</v>
      </c>
      <c r="BT10" s="681"/>
      <c r="BU10" s="681"/>
      <c r="BV10" s="681"/>
      <c r="BW10" s="681"/>
      <c r="BX10" s="681"/>
      <c r="BY10" s="681"/>
      <c r="BZ10" s="681"/>
      <c r="CA10" s="681"/>
      <c r="CB10" s="726"/>
      <c r="CD10" s="727" t="s">
        <v>246</v>
      </c>
      <c r="CE10" s="724"/>
      <c r="CF10" s="724"/>
      <c r="CG10" s="724"/>
      <c r="CH10" s="724"/>
      <c r="CI10" s="724"/>
      <c r="CJ10" s="724"/>
      <c r="CK10" s="724"/>
      <c r="CL10" s="724"/>
      <c r="CM10" s="724"/>
      <c r="CN10" s="724"/>
      <c r="CO10" s="724"/>
      <c r="CP10" s="724"/>
      <c r="CQ10" s="725"/>
      <c r="CR10" s="680">
        <v>37761</v>
      </c>
      <c r="CS10" s="681"/>
      <c r="CT10" s="681"/>
      <c r="CU10" s="681"/>
      <c r="CV10" s="681"/>
      <c r="CW10" s="681"/>
      <c r="CX10" s="681"/>
      <c r="CY10" s="682"/>
      <c r="CZ10" s="713">
        <v>0.1</v>
      </c>
      <c r="DA10" s="713"/>
      <c r="DB10" s="713"/>
      <c r="DC10" s="713"/>
      <c r="DD10" s="686" t="s">
        <v>128</v>
      </c>
      <c r="DE10" s="681"/>
      <c r="DF10" s="681"/>
      <c r="DG10" s="681"/>
      <c r="DH10" s="681"/>
      <c r="DI10" s="681"/>
      <c r="DJ10" s="681"/>
      <c r="DK10" s="681"/>
      <c r="DL10" s="681"/>
      <c r="DM10" s="681"/>
      <c r="DN10" s="681"/>
      <c r="DO10" s="681"/>
      <c r="DP10" s="682"/>
      <c r="DQ10" s="686">
        <v>33742</v>
      </c>
      <c r="DR10" s="681"/>
      <c r="DS10" s="681"/>
      <c r="DT10" s="681"/>
      <c r="DU10" s="681"/>
      <c r="DV10" s="681"/>
      <c r="DW10" s="681"/>
      <c r="DX10" s="681"/>
      <c r="DY10" s="681"/>
      <c r="DZ10" s="681"/>
      <c r="EA10" s="681"/>
      <c r="EB10" s="681"/>
      <c r="EC10" s="726"/>
    </row>
    <row r="11" spans="2:143" ht="11.25" customHeight="1" x14ac:dyDescent="0.15">
      <c r="B11" s="677" t="s">
        <v>247</v>
      </c>
      <c r="C11" s="678"/>
      <c r="D11" s="678"/>
      <c r="E11" s="678"/>
      <c r="F11" s="678"/>
      <c r="G11" s="678"/>
      <c r="H11" s="678"/>
      <c r="I11" s="678"/>
      <c r="J11" s="678"/>
      <c r="K11" s="678"/>
      <c r="L11" s="678"/>
      <c r="M11" s="678"/>
      <c r="N11" s="678"/>
      <c r="O11" s="678"/>
      <c r="P11" s="678"/>
      <c r="Q11" s="679"/>
      <c r="R11" s="680">
        <v>924663</v>
      </c>
      <c r="S11" s="681"/>
      <c r="T11" s="681"/>
      <c r="U11" s="681"/>
      <c r="V11" s="681"/>
      <c r="W11" s="681"/>
      <c r="X11" s="681"/>
      <c r="Y11" s="682"/>
      <c r="Z11" s="683">
        <v>2.9</v>
      </c>
      <c r="AA11" s="684"/>
      <c r="AB11" s="684"/>
      <c r="AC11" s="685"/>
      <c r="AD11" s="686">
        <v>924663</v>
      </c>
      <c r="AE11" s="681"/>
      <c r="AF11" s="681"/>
      <c r="AG11" s="681"/>
      <c r="AH11" s="681"/>
      <c r="AI11" s="681"/>
      <c r="AJ11" s="681"/>
      <c r="AK11" s="682"/>
      <c r="AL11" s="683">
        <v>8.1999999999999993</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156767</v>
      </c>
      <c r="BH11" s="681"/>
      <c r="BI11" s="681"/>
      <c r="BJ11" s="681"/>
      <c r="BK11" s="681"/>
      <c r="BL11" s="681"/>
      <c r="BM11" s="681"/>
      <c r="BN11" s="682"/>
      <c r="BO11" s="713">
        <v>3.4</v>
      </c>
      <c r="BP11" s="713"/>
      <c r="BQ11" s="713"/>
      <c r="BR11" s="713"/>
      <c r="BS11" s="686">
        <v>36014</v>
      </c>
      <c r="BT11" s="681"/>
      <c r="BU11" s="681"/>
      <c r="BV11" s="681"/>
      <c r="BW11" s="681"/>
      <c r="BX11" s="681"/>
      <c r="BY11" s="681"/>
      <c r="BZ11" s="681"/>
      <c r="CA11" s="681"/>
      <c r="CB11" s="726"/>
      <c r="CD11" s="727" t="s">
        <v>249</v>
      </c>
      <c r="CE11" s="724"/>
      <c r="CF11" s="724"/>
      <c r="CG11" s="724"/>
      <c r="CH11" s="724"/>
      <c r="CI11" s="724"/>
      <c r="CJ11" s="724"/>
      <c r="CK11" s="724"/>
      <c r="CL11" s="724"/>
      <c r="CM11" s="724"/>
      <c r="CN11" s="724"/>
      <c r="CO11" s="724"/>
      <c r="CP11" s="724"/>
      <c r="CQ11" s="725"/>
      <c r="CR11" s="680">
        <v>3640098</v>
      </c>
      <c r="CS11" s="681"/>
      <c r="CT11" s="681"/>
      <c r="CU11" s="681"/>
      <c r="CV11" s="681"/>
      <c r="CW11" s="681"/>
      <c r="CX11" s="681"/>
      <c r="CY11" s="682"/>
      <c r="CZ11" s="713">
        <v>11.5</v>
      </c>
      <c r="DA11" s="713"/>
      <c r="DB11" s="713"/>
      <c r="DC11" s="713"/>
      <c r="DD11" s="686">
        <v>2920638</v>
      </c>
      <c r="DE11" s="681"/>
      <c r="DF11" s="681"/>
      <c r="DG11" s="681"/>
      <c r="DH11" s="681"/>
      <c r="DI11" s="681"/>
      <c r="DJ11" s="681"/>
      <c r="DK11" s="681"/>
      <c r="DL11" s="681"/>
      <c r="DM11" s="681"/>
      <c r="DN11" s="681"/>
      <c r="DO11" s="681"/>
      <c r="DP11" s="682"/>
      <c r="DQ11" s="686">
        <v>517369</v>
      </c>
      <c r="DR11" s="681"/>
      <c r="DS11" s="681"/>
      <c r="DT11" s="681"/>
      <c r="DU11" s="681"/>
      <c r="DV11" s="681"/>
      <c r="DW11" s="681"/>
      <c r="DX11" s="681"/>
      <c r="DY11" s="681"/>
      <c r="DZ11" s="681"/>
      <c r="EA11" s="681"/>
      <c r="EB11" s="681"/>
      <c r="EC11" s="726"/>
    </row>
    <row r="12" spans="2:143" ht="11.25" customHeight="1" x14ac:dyDescent="0.15">
      <c r="B12" s="677" t="s">
        <v>250</v>
      </c>
      <c r="C12" s="678"/>
      <c r="D12" s="678"/>
      <c r="E12" s="678"/>
      <c r="F12" s="678"/>
      <c r="G12" s="678"/>
      <c r="H12" s="678"/>
      <c r="I12" s="678"/>
      <c r="J12" s="678"/>
      <c r="K12" s="678"/>
      <c r="L12" s="678"/>
      <c r="M12" s="678"/>
      <c r="N12" s="678"/>
      <c r="O12" s="678"/>
      <c r="P12" s="678"/>
      <c r="Q12" s="679"/>
      <c r="R12" s="680">
        <v>2913</v>
      </c>
      <c r="S12" s="681"/>
      <c r="T12" s="681"/>
      <c r="U12" s="681"/>
      <c r="V12" s="681"/>
      <c r="W12" s="681"/>
      <c r="X12" s="681"/>
      <c r="Y12" s="682"/>
      <c r="Z12" s="713">
        <v>0</v>
      </c>
      <c r="AA12" s="713"/>
      <c r="AB12" s="713"/>
      <c r="AC12" s="713"/>
      <c r="AD12" s="714">
        <v>2913</v>
      </c>
      <c r="AE12" s="714"/>
      <c r="AF12" s="714"/>
      <c r="AG12" s="714"/>
      <c r="AH12" s="714"/>
      <c r="AI12" s="714"/>
      <c r="AJ12" s="714"/>
      <c r="AK12" s="714"/>
      <c r="AL12" s="683">
        <v>0</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1748790</v>
      </c>
      <c r="BH12" s="681"/>
      <c r="BI12" s="681"/>
      <c r="BJ12" s="681"/>
      <c r="BK12" s="681"/>
      <c r="BL12" s="681"/>
      <c r="BM12" s="681"/>
      <c r="BN12" s="682"/>
      <c r="BO12" s="713">
        <v>37.799999999999997</v>
      </c>
      <c r="BP12" s="713"/>
      <c r="BQ12" s="713"/>
      <c r="BR12" s="713"/>
      <c r="BS12" s="686" t="s">
        <v>128</v>
      </c>
      <c r="BT12" s="681"/>
      <c r="BU12" s="681"/>
      <c r="BV12" s="681"/>
      <c r="BW12" s="681"/>
      <c r="BX12" s="681"/>
      <c r="BY12" s="681"/>
      <c r="BZ12" s="681"/>
      <c r="CA12" s="681"/>
      <c r="CB12" s="726"/>
      <c r="CD12" s="727" t="s">
        <v>252</v>
      </c>
      <c r="CE12" s="724"/>
      <c r="CF12" s="724"/>
      <c r="CG12" s="724"/>
      <c r="CH12" s="724"/>
      <c r="CI12" s="724"/>
      <c r="CJ12" s="724"/>
      <c r="CK12" s="724"/>
      <c r="CL12" s="724"/>
      <c r="CM12" s="724"/>
      <c r="CN12" s="724"/>
      <c r="CO12" s="724"/>
      <c r="CP12" s="724"/>
      <c r="CQ12" s="725"/>
      <c r="CR12" s="680">
        <v>2742890</v>
      </c>
      <c r="CS12" s="681"/>
      <c r="CT12" s="681"/>
      <c r="CU12" s="681"/>
      <c r="CV12" s="681"/>
      <c r="CW12" s="681"/>
      <c r="CX12" s="681"/>
      <c r="CY12" s="682"/>
      <c r="CZ12" s="713">
        <v>8.6999999999999993</v>
      </c>
      <c r="DA12" s="713"/>
      <c r="DB12" s="713"/>
      <c r="DC12" s="713"/>
      <c r="DD12" s="686">
        <v>37778</v>
      </c>
      <c r="DE12" s="681"/>
      <c r="DF12" s="681"/>
      <c r="DG12" s="681"/>
      <c r="DH12" s="681"/>
      <c r="DI12" s="681"/>
      <c r="DJ12" s="681"/>
      <c r="DK12" s="681"/>
      <c r="DL12" s="681"/>
      <c r="DM12" s="681"/>
      <c r="DN12" s="681"/>
      <c r="DO12" s="681"/>
      <c r="DP12" s="682"/>
      <c r="DQ12" s="686">
        <v>645913</v>
      </c>
      <c r="DR12" s="681"/>
      <c r="DS12" s="681"/>
      <c r="DT12" s="681"/>
      <c r="DU12" s="681"/>
      <c r="DV12" s="681"/>
      <c r="DW12" s="681"/>
      <c r="DX12" s="681"/>
      <c r="DY12" s="681"/>
      <c r="DZ12" s="681"/>
      <c r="EA12" s="681"/>
      <c r="EB12" s="681"/>
      <c r="EC12" s="726"/>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128</v>
      </c>
      <c r="S13" s="681"/>
      <c r="T13" s="681"/>
      <c r="U13" s="681"/>
      <c r="V13" s="681"/>
      <c r="W13" s="681"/>
      <c r="X13" s="681"/>
      <c r="Y13" s="682"/>
      <c r="Z13" s="713" t="s">
        <v>128</v>
      </c>
      <c r="AA13" s="713"/>
      <c r="AB13" s="713"/>
      <c r="AC13" s="713"/>
      <c r="AD13" s="714" t="s">
        <v>128</v>
      </c>
      <c r="AE13" s="714"/>
      <c r="AF13" s="714"/>
      <c r="AG13" s="714"/>
      <c r="AH13" s="714"/>
      <c r="AI13" s="714"/>
      <c r="AJ13" s="714"/>
      <c r="AK13" s="714"/>
      <c r="AL13" s="683" t="s">
        <v>244</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1704102</v>
      </c>
      <c r="BH13" s="681"/>
      <c r="BI13" s="681"/>
      <c r="BJ13" s="681"/>
      <c r="BK13" s="681"/>
      <c r="BL13" s="681"/>
      <c r="BM13" s="681"/>
      <c r="BN13" s="682"/>
      <c r="BO13" s="713">
        <v>36.9</v>
      </c>
      <c r="BP13" s="713"/>
      <c r="BQ13" s="713"/>
      <c r="BR13" s="713"/>
      <c r="BS13" s="686" t="s">
        <v>128</v>
      </c>
      <c r="BT13" s="681"/>
      <c r="BU13" s="681"/>
      <c r="BV13" s="681"/>
      <c r="BW13" s="681"/>
      <c r="BX13" s="681"/>
      <c r="BY13" s="681"/>
      <c r="BZ13" s="681"/>
      <c r="CA13" s="681"/>
      <c r="CB13" s="726"/>
      <c r="CD13" s="727" t="s">
        <v>255</v>
      </c>
      <c r="CE13" s="724"/>
      <c r="CF13" s="724"/>
      <c r="CG13" s="724"/>
      <c r="CH13" s="724"/>
      <c r="CI13" s="724"/>
      <c r="CJ13" s="724"/>
      <c r="CK13" s="724"/>
      <c r="CL13" s="724"/>
      <c r="CM13" s="724"/>
      <c r="CN13" s="724"/>
      <c r="CO13" s="724"/>
      <c r="CP13" s="724"/>
      <c r="CQ13" s="725"/>
      <c r="CR13" s="680">
        <v>3996778</v>
      </c>
      <c r="CS13" s="681"/>
      <c r="CT13" s="681"/>
      <c r="CU13" s="681"/>
      <c r="CV13" s="681"/>
      <c r="CW13" s="681"/>
      <c r="CX13" s="681"/>
      <c r="CY13" s="682"/>
      <c r="CZ13" s="713">
        <v>12.6</v>
      </c>
      <c r="DA13" s="713"/>
      <c r="DB13" s="713"/>
      <c r="DC13" s="713"/>
      <c r="DD13" s="686">
        <v>2146735</v>
      </c>
      <c r="DE13" s="681"/>
      <c r="DF13" s="681"/>
      <c r="DG13" s="681"/>
      <c r="DH13" s="681"/>
      <c r="DI13" s="681"/>
      <c r="DJ13" s="681"/>
      <c r="DK13" s="681"/>
      <c r="DL13" s="681"/>
      <c r="DM13" s="681"/>
      <c r="DN13" s="681"/>
      <c r="DO13" s="681"/>
      <c r="DP13" s="682"/>
      <c r="DQ13" s="686">
        <v>1707481</v>
      </c>
      <c r="DR13" s="681"/>
      <c r="DS13" s="681"/>
      <c r="DT13" s="681"/>
      <c r="DU13" s="681"/>
      <c r="DV13" s="681"/>
      <c r="DW13" s="681"/>
      <c r="DX13" s="681"/>
      <c r="DY13" s="681"/>
      <c r="DZ13" s="681"/>
      <c r="EA13" s="681"/>
      <c r="EB13" s="681"/>
      <c r="EC13" s="726"/>
    </row>
    <row r="14" spans="2:143" ht="11.25" customHeight="1" x14ac:dyDescent="0.15">
      <c r="B14" s="677" t="s">
        <v>256</v>
      </c>
      <c r="C14" s="678"/>
      <c r="D14" s="678"/>
      <c r="E14" s="678"/>
      <c r="F14" s="678"/>
      <c r="G14" s="678"/>
      <c r="H14" s="678"/>
      <c r="I14" s="678"/>
      <c r="J14" s="678"/>
      <c r="K14" s="678"/>
      <c r="L14" s="678"/>
      <c r="M14" s="678"/>
      <c r="N14" s="678"/>
      <c r="O14" s="678"/>
      <c r="P14" s="678"/>
      <c r="Q14" s="679"/>
      <c r="R14" s="680" t="s">
        <v>128</v>
      </c>
      <c r="S14" s="681"/>
      <c r="T14" s="681"/>
      <c r="U14" s="681"/>
      <c r="V14" s="681"/>
      <c r="W14" s="681"/>
      <c r="X14" s="681"/>
      <c r="Y14" s="682"/>
      <c r="Z14" s="713" t="s">
        <v>128</v>
      </c>
      <c r="AA14" s="713"/>
      <c r="AB14" s="713"/>
      <c r="AC14" s="713"/>
      <c r="AD14" s="714" t="s">
        <v>128</v>
      </c>
      <c r="AE14" s="714"/>
      <c r="AF14" s="714"/>
      <c r="AG14" s="714"/>
      <c r="AH14" s="714"/>
      <c r="AI14" s="714"/>
      <c r="AJ14" s="714"/>
      <c r="AK14" s="714"/>
      <c r="AL14" s="683" t="s">
        <v>128</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105339</v>
      </c>
      <c r="BH14" s="681"/>
      <c r="BI14" s="681"/>
      <c r="BJ14" s="681"/>
      <c r="BK14" s="681"/>
      <c r="BL14" s="681"/>
      <c r="BM14" s="681"/>
      <c r="BN14" s="682"/>
      <c r="BO14" s="713">
        <v>2.2999999999999998</v>
      </c>
      <c r="BP14" s="713"/>
      <c r="BQ14" s="713"/>
      <c r="BR14" s="713"/>
      <c r="BS14" s="686" t="s">
        <v>244</v>
      </c>
      <c r="BT14" s="681"/>
      <c r="BU14" s="681"/>
      <c r="BV14" s="681"/>
      <c r="BW14" s="681"/>
      <c r="BX14" s="681"/>
      <c r="BY14" s="681"/>
      <c r="BZ14" s="681"/>
      <c r="CA14" s="681"/>
      <c r="CB14" s="726"/>
      <c r="CD14" s="727" t="s">
        <v>258</v>
      </c>
      <c r="CE14" s="724"/>
      <c r="CF14" s="724"/>
      <c r="CG14" s="724"/>
      <c r="CH14" s="724"/>
      <c r="CI14" s="724"/>
      <c r="CJ14" s="724"/>
      <c r="CK14" s="724"/>
      <c r="CL14" s="724"/>
      <c r="CM14" s="724"/>
      <c r="CN14" s="724"/>
      <c r="CO14" s="724"/>
      <c r="CP14" s="724"/>
      <c r="CQ14" s="725"/>
      <c r="CR14" s="680">
        <v>750016</v>
      </c>
      <c r="CS14" s="681"/>
      <c r="CT14" s="681"/>
      <c r="CU14" s="681"/>
      <c r="CV14" s="681"/>
      <c r="CW14" s="681"/>
      <c r="CX14" s="681"/>
      <c r="CY14" s="682"/>
      <c r="CZ14" s="713">
        <v>2.4</v>
      </c>
      <c r="DA14" s="713"/>
      <c r="DB14" s="713"/>
      <c r="DC14" s="713"/>
      <c r="DD14" s="686" t="s">
        <v>128</v>
      </c>
      <c r="DE14" s="681"/>
      <c r="DF14" s="681"/>
      <c r="DG14" s="681"/>
      <c r="DH14" s="681"/>
      <c r="DI14" s="681"/>
      <c r="DJ14" s="681"/>
      <c r="DK14" s="681"/>
      <c r="DL14" s="681"/>
      <c r="DM14" s="681"/>
      <c r="DN14" s="681"/>
      <c r="DO14" s="681"/>
      <c r="DP14" s="682"/>
      <c r="DQ14" s="686">
        <v>750016</v>
      </c>
      <c r="DR14" s="681"/>
      <c r="DS14" s="681"/>
      <c r="DT14" s="681"/>
      <c r="DU14" s="681"/>
      <c r="DV14" s="681"/>
      <c r="DW14" s="681"/>
      <c r="DX14" s="681"/>
      <c r="DY14" s="681"/>
      <c r="DZ14" s="681"/>
      <c r="EA14" s="681"/>
      <c r="EB14" s="681"/>
      <c r="EC14" s="726"/>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128</v>
      </c>
      <c r="S15" s="681"/>
      <c r="T15" s="681"/>
      <c r="U15" s="681"/>
      <c r="V15" s="681"/>
      <c r="W15" s="681"/>
      <c r="X15" s="681"/>
      <c r="Y15" s="682"/>
      <c r="Z15" s="713" t="s">
        <v>128</v>
      </c>
      <c r="AA15" s="713"/>
      <c r="AB15" s="713"/>
      <c r="AC15" s="713"/>
      <c r="AD15" s="714" t="s">
        <v>128</v>
      </c>
      <c r="AE15" s="714"/>
      <c r="AF15" s="714"/>
      <c r="AG15" s="714"/>
      <c r="AH15" s="714"/>
      <c r="AI15" s="714"/>
      <c r="AJ15" s="714"/>
      <c r="AK15" s="714"/>
      <c r="AL15" s="683" t="s">
        <v>128</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315405</v>
      </c>
      <c r="BH15" s="681"/>
      <c r="BI15" s="681"/>
      <c r="BJ15" s="681"/>
      <c r="BK15" s="681"/>
      <c r="BL15" s="681"/>
      <c r="BM15" s="681"/>
      <c r="BN15" s="682"/>
      <c r="BO15" s="713">
        <v>6.8</v>
      </c>
      <c r="BP15" s="713"/>
      <c r="BQ15" s="713"/>
      <c r="BR15" s="713"/>
      <c r="BS15" s="686" t="s">
        <v>128</v>
      </c>
      <c r="BT15" s="681"/>
      <c r="BU15" s="681"/>
      <c r="BV15" s="681"/>
      <c r="BW15" s="681"/>
      <c r="BX15" s="681"/>
      <c r="BY15" s="681"/>
      <c r="BZ15" s="681"/>
      <c r="CA15" s="681"/>
      <c r="CB15" s="726"/>
      <c r="CD15" s="727" t="s">
        <v>261</v>
      </c>
      <c r="CE15" s="724"/>
      <c r="CF15" s="724"/>
      <c r="CG15" s="724"/>
      <c r="CH15" s="724"/>
      <c r="CI15" s="724"/>
      <c r="CJ15" s="724"/>
      <c r="CK15" s="724"/>
      <c r="CL15" s="724"/>
      <c r="CM15" s="724"/>
      <c r="CN15" s="724"/>
      <c r="CO15" s="724"/>
      <c r="CP15" s="724"/>
      <c r="CQ15" s="725"/>
      <c r="CR15" s="680">
        <v>2330631</v>
      </c>
      <c r="CS15" s="681"/>
      <c r="CT15" s="681"/>
      <c r="CU15" s="681"/>
      <c r="CV15" s="681"/>
      <c r="CW15" s="681"/>
      <c r="CX15" s="681"/>
      <c r="CY15" s="682"/>
      <c r="CZ15" s="713">
        <v>7.4</v>
      </c>
      <c r="DA15" s="713"/>
      <c r="DB15" s="713"/>
      <c r="DC15" s="713"/>
      <c r="DD15" s="686">
        <v>471052</v>
      </c>
      <c r="DE15" s="681"/>
      <c r="DF15" s="681"/>
      <c r="DG15" s="681"/>
      <c r="DH15" s="681"/>
      <c r="DI15" s="681"/>
      <c r="DJ15" s="681"/>
      <c r="DK15" s="681"/>
      <c r="DL15" s="681"/>
      <c r="DM15" s="681"/>
      <c r="DN15" s="681"/>
      <c r="DO15" s="681"/>
      <c r="DP15" s="682"/>
      <c r="DQ15" s="686">
        <v>1768846</v>
      </c>
      <c r="DR15" s="681"/>
      <c r="DS15" s="681"/>
      <c r="DT15" s="681"/>
      <c r="DU15" s="681"/>
      <c r="DV15" s="681"/>
      <c r="DW15" s="681"/>
      <c r="DX15" s="681"/>
      <c r="DY15" s="681"/>
      <c r="DZ15" s="681"/>
      <c r="EA15" s="681"/>
      <c r="EB15" s="681"/>
      <c r="EC15" s="726"/>
    </row>
    <row r="16" spans="2:143" ht="11.25" customHeight="1" x14ac:dyDescent="0.15">
      <c r="B16" s="677" t="s">
        <v>262</v>
      </c>
      <c r="C16" s="678"/>
      <c r="D16" s="678"/>
      <c r="E16" s="678"/>
      <c r="F16" s="678"/>
      <c r="G16" s="678"/>
      <c r="H16" s="678"/>
      <c r="I16" s="678"/>
      <c r="J16" s="678"/>
      <c r="K16" s="678"/>
      <c r="L16" s="678"/>
      <c r="M16" s="678"/>
      <c r="N16" s="678"/>
      <c r="O16" s="678"/>
      <c r="P16" s="678"/>
      <c r="Q16" s="679"/>
      <c r="R16" s="680">
        <v>15590</v>
      </c>
      <c r="S16" s="681"/>
      <c r="T16" s="681"/>
      <c r="U16" s="681"/>
      <c r="V16" s="681"/>
      <c r="W16" s="681"/>
      <c r="X16" s="681"/>
      <c r="Y16" s="682"/>
      <c r="Z16" s="713">
        <v>0</v>
      </c>
      <c r="AA16" s="713"/>
      <c r="AB16" s="713"/>
      <c r="AC16" s="713"/>
      <c r="AD16" s="714">
        <v>15590</v>
      </c>
      <c r="AE16" s="714"/>
      <c r="AF16" s="714"/>
      <c r="AG16" s="714"/>
      <c r="AH16" s="714"/>
      <c r="AI16" s="714"/>
      <c r="AJ16" s="714"/>
      <c r="AK16" s="714"/>
      <c r="AL16" s="683">
        <v>0.1</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244</v>
      </c>
      <c r="BH16" s="681"/>
      <c r="BI16" s="681"/>
      <c r="BJ16" s="681"/>
      <c r="BK16" s="681"/>
      <c r="BL16" s="681"/>
      <c r="BM16" s="681"/>
      <c r="BN16" s="682"/>
      <c r="BO16" s="713" t="s">
        <v>128</v>
      </c>
      <c r="BP16" s="713"/>
      <c r="BQ16" s="713"/>
      <c r="BR16" s="713"/>
      <c r="BS16" s="686" t="s">
        <v>128</v>
      </c>
      <c r="BT16" s="681"/>
      <c r="BU16" s="681"/>
      <c r="BV16" s="681"/>
      <c r="BW16" s="681"/>
      <c r="BX16" s="681"/>
      <c r="BY16" s="681"/>
      <c r="BZ16" s="681"/>
      <c r="CA16" s="681"/>
      <c r="CB16" s="726"/>
      <c r="CD16" s="727" t="s">
        <v>264</v>
      </c>
      <c r="CE16" s="724"/>
      <c r="CF16" s="724"/>
      <c r="CG16" s="724"/>
      <c r="CH16" s="724"/>
      <c r="CI16" s="724"/>
      <c r="CJ16" s="724"/>
      <c r="CK16" s="724"/>
      <c r="CL16" s="724"/>
      <c r="CM16" s="724"/>
      <c r="CN16" s="724"/>
      <c r="CO16" s="724"/>
      <c r="CP16" s="724"/>
      <c r="CQ16" s="725"/>
      <c r="CR16" s="680" t="s">
        <v>244</v>
      </c>
      <c r="CS16" s="681"/>
      <c r="CT16" s="681"/>
      <c r="CU16" s="681"/>
      <c r="CV16" s="681"/>
      <c r="CW16" s="681"/>
      <c r="CX16" s="681"/>
      <c r="CY16" s="682"/>
      <c r="CZ16" s="713" t="s">
        <v>244</v>
      </c>
      <c r="DA16" s="713"/>
      <c r="DB16" s="713"/>
      <c r="DC16" s="713"/>
      <c r="DD16" s="686" t="s">
        <v>244</v>
      </c>
      <c r="DE16" s="681"/>
      <c r="DF16" s="681"/>
      <c r="DG16" s="681"/>
      <c r="DH16" s="681"/>
      <c r="DI16" s="681"/>
      <c r="DJ16" s="681"/>
      <c r="DK16" s="681"/>
      <c r="DL16" s="681"/>
      <c r="DM16" s="681"/>
      <c r="DN16" s="681"/>
      <c r="DO16" s="681"/>
      <c r="DP16" s="682"/>
      <c r="DQ16" s="686" t="s">
        <v>244</v>
      </c>
      <c r="DR16" s="681"/>
      <c r="DS16" s="681"/>
      <c r="DT16" s="681"/>
      <c r="DU16" s="681"/>
      <c r="DV16" s="681"/>
      <c r="DW16" s="681"/>
      <c r="DX16" s="681"/>
      <c r="DY16" s="681"/>
      <c r="DZ16" s="681"/>
      <c r="EA16" s="681"/>
      <c r="EB16" s="681"/>
      <c r="EC16" s="726"/>
    </row>
    <row r="17" spans="2:133" ht="11.25" customHeight="1" x14ac:dyDescent="0.15">
      <c r="B17" s="677" t="s">
        <v>265</v>
      </c>
      <c r="C17" s="678"/>
      <c r="D17" s="678"/>
      <c r="E17" s="678"/>
      <c r="F17" s="678"/>
      <c r="G17" s="678"/>
      <c r="H17" s="678"/>
      <c r="I17" s="678"/>
      <c r="J17" s="678"/>
      <c r="K17" s="678"/>
      <c r="L17" s="678"/>
      <c r="M17" s="678"/>
      <c r="N17" s="678"/>
      <c r="O17" s="678"/>
      <c r="P17" s="678"/>
      <c r="Q17" s="679"/>
      <c r="R17" s="680">
        <v>28386</v>
      </c>
      <c r="S17" s="681"/>
      <c r="T17" s="681"/>
      <c r="U17" s="681"/>
      <c r="V17" s="681"/>
      <c r="W17" s="681"/>
      <c r="X17" s="681"/>
      <c r="Y17" s="682"/>
      <c r="Z17" s="713">
        <v>0.1</v>
      </c>
      <c r="AA17" s="713"/>
      <c r="AB17" s="713"/>
      <c r="AC17" s="713"/>
      <c r="AD17" s="714">
        <v>28386</v>
      </c>
      <c r="AE17" s="714"/>
      <c r="AF17" s="714"/>
      <c r="AG17" s="714"/>
      <c r="AH17" s="714"/>
      <c r="AI17" s="714"/>
      <c r="AJ17" s="714"/>
      <c r="AK17" s="714"/>
      <c r="AL17" s="683">
        <v>0.3</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244</v>
      </c>
      <c r="BH17" s="681"/>
      <c r="BI17" s="681"/>
      <c r="BJ17" s="681"/>
      <c r="BK17" s="681"/>
      <c r="BL17" s="681"/>
      <c r="BM17" s="681"/>
      <c r="BN17" s="682"/>
      <c r="BO17" s="713" t="s">
        <v>128</v>
      </c>
      <c r="BP17" s="713"/>
      <c r="BQ17" s="713"/>
      <c r="BR17" s="713"/>
      <c r="BS17" s="686" t="s">
        <v>128</v>
      </c>
      <c r="BT17" s="681"/>
      <c r="BU17" s="681"/>
      <c r="BV17" s="681"/>
      <c r="BW17" s="681"/>
      <c r="BX17" s="681"/>
      <c r="BY17" s="681"/>
      <c r="BZ17" s="681"/>
      <c r="CA17" s="681"/>
      <c r="CB17" s="726"/>
      <c r="CD17" s="727" t="s">
        <v>267</v>
      </c>
      <c r="CE17" s="724"/>
      <c r="CF17" s="724"/>
      <c r="CG17" s="724"/>
      <c r="CH17" s="724"/>
      <c r="CI17" s="724"/>
      <c r="CJ17" s="724"/>
      <c r="CK17" s="724"/>
      <c r="CL17" s="724"/>
      <c r="CM17" s="724"/>
      <c r="CN17" s="724"/>
      <c r="CO17" s="724"/>
      <c r="CP17" s="724"/>
      <c r="CQ17" s="725"/>
      <c r="CR17" s="680">
        <v>3556518</v>
      </c>
      <c r="CS17" s="681"/>
      <c r="CT17" s="681"/>
      <c r="CU17" s="681"/>
      <c r="CV17" s="681"/>
      <c r="CW17" s="681"/>
      <c r="CX17" s="681"/>
      <c r="CY17" s="682"/>
      <c r="CZ17" s="713">
        <v>11.2</v>
      </c>
      <c r="DA17" s="713"/>
      <c r="DB17" s="713"/>
      <c r="DC17" s="713"/>
      <c r="DD17" s="686" t="s">
        <v>128</v>
      </c>
      <c r="DE17" s="681"/>
      <c r="DF17" s="681"/>
      <c r="DG17" s="681"/>
      <c r="DH17" s="681"/>
      <c r="DI17" s="681"/>
      <c r="DJ17" s="681"/>
      <c r="DK17" s="681"/>
      <c r="DL17" s="681"/>
      <c r="DM17" s="681"/>
      <c r="DN17" s="681"/>
      <c r="DO17" s="681"/>
      <c r="DP17" s="682"/>
      <c r="DQ17" s="686">
        <v>3108621</v>
      </c>
      <c r="DR17" s="681"/>
      <c r="DS17" s="681"/>
      <c r="DT17" s="681"/>
      <c r="DU17" s="681"/>
      <c r="DV17" s="681"/>
      <c r="DW17" s="681"/>
      <c r="DX17" s="681"/>
      <c r="DY17" s="681"/>
      <c r="DZ17" s="681"/>
      <c r="EA17" s="681"/>
      <c r="EB17" s="681"/>
      <c r="EC17" s="726"/>
    </row>
    <row r="18" spans="2:133" ht="11.25" customHeight="1" x14ac:dyDescent="0.15">
      <c r="B18" s="677" t="s">
        <v>268</v>
      </c>
      <c r="C18" s="678"/>
      <c r="D18" s="678"/>
      <c r="E18" s="678"/>
      <c r="F18" s="678"/>
      <c r="G18" s="678"/>
      <c r="H18" s="678"/>
      <c r="I18" s="678"/>
      <c r="J18" s="678"/>
      <c r="K18" s="678"/>
      <c r="L18" s="678"/>
      <c r="M18" s="678"/>
      <c r="N18" s="678"/>
      <c r="O18" s="678"/>
      <c r="P18" s="678"/>
      <c r="Q18" s="679"/>
      <c r="R18" s="680">
        <v>23207</v>
      </c>
      <c r="S18" s="681"/>
      <c r="T18" s="681"/>
      <c r="U18" s="681"/>
      <c r="V18" s="681"/>
      <c r="W18" s="681"/>
      <c r="X18" s="681"/>
      <c r="Y18" s="682"/>
      <c r="Z18" s="713">
        <v>0.1</v>
      </c>
      <c r="AA18" s="713"/>
      <c r="AB18" s="713"/>
      <c r="AC18" s="713"/>
      <c r="AD18" s="714">
        <v>23207</v>
      </c>
      <c r="AE18" s="714"/>
      <c r="AF18" s="714"/>
      <c r="AG18" s="714"/>
      <c r="AH18" s="714"/>
      <c r="AI18" s="714"/>
      <c r="AJ18" s="714"/>
      <c r="AK18" s="714"/>
      <c r="AL18" s="683">
        <v>0.2</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128</v>
      </c>
      <c r="BH18" s="681"/>
      <c r="BI18" s="681"/>
      <c r="BJ18" s="681"/>
      <c r="BK18" s="681"/>
      <c r="BL18" s="681"/>
      <c r="BM18" s="681"/>
      <c r="BN18" s="682"/>
      <c r="BO18" s="713" t="s">
        <v>128</v>
      </c>
      <c r="BP18" s="713"/>
      <c r="BQ18" s="713"/>
      <c r="BR18" s="713"/>
      <c r="BS18" s="686" t="s">
        <v>244</v>
      </c>
      <c r="BT18" s="681"/>
      <c r="BU18" s="681"/>
      <c r="BV18" s="681"/>
      <c r="BW18" s="681"/>
      <c r="BX18" s="681"/>
      <c r="BY18" s="681"/>
      <c r="BZ18" s="681"/>
      <c r="CA18" s="681"/>
      <c r="CB18" s="726"/>
      <c r="CD18" s="727" t="s">
        <v>270</v>
      </c>
      <c r="CE18" s="724"/>
      <c r="CF18" s="724"/>
      <c r="CG18" s="724"/>
      <c r="CH18" s="724"/>
      <c r="CI18" s="724"/>
      <c r="CJ18" s="724"/>
      <c r="CK18" s="724"/>
      <c r="CL18" s="724"/>
      <c r="CM18" s="724"/>
      <c r="CN18" s="724"/>
      <c r="CO18" s="724"/>
      <c r="CP18" s="724"/>
      <c r="CQ18" s="725"/>
      <c r="CR18" s="680">
        <v>11807</v>
      </c>
      <c r="CS18" s="681"/>
      <c r="CT18" s="681"/>
      <c r="CU18" s="681"/>
      <c r="CV18" s="681"/>
      <c r="CW18" s="681"/>
      <c r="CX18" s="681"/>
      <c r="CY18" s="682"/>
      <c r="CZ18" s="713">
        <v>0</v>
      </c>
      <c r="DA18" s="713"/>
      <c r="DB18" s="713"/>
      <c r="DC18" s="713"/>
      <c r="DD18" s="686">
        <v>11807</v>
      </c>
      <c r="DE18" s="681"/>
      <c r="DF18" s="681"/>
      <c r="DG18" s="681"/>
      <c r="DH18" s="681"/>
      <c r="DI18" s="681"/>
      <c r="DJ18" s="681"/>
      <c r="DK18" s="681"/>
      <c r="DL18" s="681"/>
      <c r="DM18" s="681"/>
      <c r="DN18" s="681"/>
      <c r="DO18" s="681"/>
      <c r="DP18" s="682"/>
      <c r="DQ18" s="686" t="s">
        <v>128</v>
      </c>
      <c r="DR18" s="681"/>
      <c r="DS18" s="681"/>
      <c r="DT18" s="681"/>
      <c r="DU18" s="681"/>
      <c r="DV18" s="681"/>
      <c r="DW18" s="681"/>
      <c r="DX18" s="681"/>
      <c r="DY18" s="681"/>
      <c r="DZ18" s="681"/>
      <c r="EA18" s="681"/>
      <c r="EB18" s="681"/>
      <c r="EC18" s="726"/>
    </row>
    <row r="19" spans="2:133" ht="11.25" customHeight="1" x14ac:dyDescent="0.15">
      <c r="B19" s="677" t="s">
        <v>271</v>
      </c>
      <c r="C19" s="678"/>
      <c r="D19" s="678"/>
      <c r="E19" s="678"/>
      <c r="F19" s="678"/>
      <c r="G19" s="678"/>
      <c r="H19" s="678"/>
      <c r="I19" s="678"/>
      <c r="J19" s="678"/>
      <c r="K19" s="678"/>
      <c r="L19" s="678"/>
      <c r="M19" s="678"/>
      <c r="N19" s="678"/>
      <c r="O19" s="678"/>
      <c r="P19" s="678"/>
      <c r="Q19" s="679"/>
      <c r="R19" s="680">
        <v>14328</v>
      </c>
      <c r="S19" s="681"/>
      <c r="T19" s="681"/>
      <c r="U19" s="681"/>
      <c r="V19" s="681"/>
      <c r="W19" s="681"/>
      <c r="X19" s="681"/>
      <c r="Y19" s="682"/>
      <c r="Z19" s="713">
        <v>0</v>
      </c>
      <c r="AA19" s="713"/>
      <c r="AB19" s="713"/>
      <c r="AC19" s="713"/>
      <c r="AD19" s="714">
        <v>14328</v>
      </c>
      <c r="AE19" s="714"/>
      <c r="AF19" s="714"/>
      <c r="AG19" s="714"/>
      <c r="AH19" s="714"/>
      <c r="AI19" s="714"/>
      <c r="AJ19" s="714"/>
      <c r="AK19" s="714"/>
      <c r="AL19" s="683">
        <v>0.1</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233087</v>
      </c>
      <c r="BH19" s="681"/>
      <c r="BI19" s="681"/>
      <c r="BJ19" s="681"/>
      <c r="BK19" s="681"/>
      <c r="BL19" s="681"/>
      <c r="BM19" s="681"/>
      <c r="BN19" s="682"/>
      <c r="BO19" s="713">
        <v>5</v>
      </c>
      <c r="BP19" s="713"/>
      <c r="BQ19" s="713"/>
      <c r="BR19" s="713"/>
      <c r="BS19" s="686" t="s">
        <v>128</v>
      </c>
      <c r="BT19" s="681"/>
      <c r="BU19" s="681"/>
      <c r="BV19" s="681"/>
      <c r="BW19" s="681"/>
      <c r="BX19" s="681"/>
      <c r="BY19" s="681"/>
      <c r="BZ19" s="681"/>
      <c r="CA19" s="681"/>
      <c r="CB19" s="726"/>
      <c r="CD19" s="727" t="s">
        <v>273</v>
      </c>
      <c r="CE19" s="724"/>
      <c r="CF19" s="724"/>
      <c r="CG19" s="724"/>
      <c r="CH19" s="724"/>
      <c r="CI19" s="724"/>
      <c r="CJ19" s="724"/>
      <c r="CK19" s="724"/>
      <c r="CL19" s="724"/>
      <c r="CM19" s="724"/>
      <c r="CN19" s="724"/>
      <c r="CO19" s="724"/>
      <c r="CP19" s="724"/>
      <c r="CQ19" s="725"/>
      <c r="CR19" s="680" t="s">
        <v>128</v>
      </c>
      <c r="CS19" s="681"/>
      <c r="CT19" s="681"/>
      <c r="CU19" s="681"/>
      <c r="CV19" s="681"/>
      <c r="CW19" s="681"/>
      <c r="CX19" s="681"/>
      <c r="CY19" s="682"/>
      <c r="CZ19" s="713" t="s">
        <v>128</v>
      </c>
      <c r="DA19" s="713"/>
      <c r="DB19" s="713"/>
      <c r="DC19" s="713"/>
      <c r="DD19" s="686" t="s">
        <v>128</v>
      </c>
      <c r="DE19" s="681"/>
      <c r="DF19" s="681"/>
      <c r="DG19" s="681"/>
      <c r="DH19" s="681"/>
      <c r="DI19" s="681"/>
      <c r="DJ19" s="681"/>
      <c r="DK19" s="681"/>
      <c r="DL19" s="681"/>
      <c r="DM19" s="681"/>
      <c r="DN19" s="681"/>
      <c r="DO19" s="681"/>
      <c r="DP19" s="682"/>
      <c r="DQ19" s="686" t="s">
        <v>244</v>
      </c>
      <c r="DR19" s="681"/>
      <c r="DS19" s="681"/>
      <c r="DT19" s="681"/>
      <c r="DU19" s="681"/>
      <c r="DV19" s="681"/>
      <c r="DW19" s="681"/>
      <c r="DX19" s="681"/>
      <c r="DY19" s="681"/>
      <c r="DZ19" s="681"/>
      <c r="EA19" s="681"/>
      <c r="EB19" s="681"/>
      <c r="EC19" s="726"/>
    </row>
    <row r="20" spans="2:133" ht="11.25" customHeight="1" x14ac:dyDescent="0.15">
      <c r="B20" s="677" t="s">
        <v>274</v>
      </c>
      <c r="C20" s="678"/>
      <c r="D20" s="678"/>
      <c r="E20" s="678"/>
      <c r="F20" s="678"/>
      <c r="G20" s="678"/>
      <c r="H20" s="678"/>
      <c r="I20" s="678"/>
      <c r="J20" s="678"/>
      <c r="K20" s="678"/>
      <c r="L20" s="678"/>
      <c r="M20" s="678"/>
      <c r="N20" s="678"/>
      <c r="O20" s="678"/>
      <c r="P20" s="678"/>
      <c r="Q20" s="679"/>
      <c r="R20" s="680">
        <v>5873</v>
      </c>
      <c r="S20" s="681"/>
      <c r="T20" s="681"/>
      <c r="U20" s="681"/>
      <c r="V20" s="681"/>
      <c r="W20" s="681"/>
      <c r="X20" s="681"/>
      <c r="Y20" s="682"/>
      <c r="Z20" s="713">
        <v>0</v>
      </c>
      <c r="AA20" s="713"/>
      <c r="AB20" s="713"/>
      <c r="AC20" s="713"/>
      <c r="AD20" s="714">
        <v>5873</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233087</v>
      </c>
      <c r="BH20" s="681"/>
      <c r="BI20" s="681"/>
      <c r="BJ20" s="681"/>
      <c r="BK20" s="681"/>
      <c r="BL20" s="681"/>
      <c r="BM20" s="681"/>
      <c r="BN20" s="682"/>
      <c r="BO20" s="713">
        <v>5</v>
      </c>
      <c r="BP20" s="713"/>
      <c r="BQ20" s="713"/>
      <c r="BR20" s="713"/>
      <c r="BS20" s="686" t="s">
        <v>128</v>
      </c>
      <c r="BT20" s="681"/>
      <c r="BU20" s="681"/>
      <c r="BV20" s="681"/>
      <c r="BW20" s="681"/>
      <c r="BX20" s="681"/>
      <c r="BY20" s="681"/>
      <c r="BZ20" s="681"/>
      <c r="CA20" s="681"/>
      <c r="CB20" s="726"/>
      <c r="CD20" s="727" t="s">
        <v>276</v>
      </c>
      <c r="CE20" s="724"/>
      <c r="CF20" s="724"/>
      <c r="CG20" s="724"/>
      <c r="CH20" s="724"/>
      <c r="CI20" s="724"/>
      <c r="CJ20" s="724"/>
      <c r="CK20" s="724"/>
      <c r="CL20" s="724"/>
      <c r="CM20" s="724"/>
      <c r="CN20" s="724"/>
      <c r="CO20" s="724"/>
      <c r="CP20" s="724"/>
      <c r="CQ20" s="725"/>
      <c r="CR20" s="680">
        <v>31689785</v>
      </c>
      <c r="CS20" s="681"/>
      <c r="CT20" s="681"/>
      <c r="CU20" s="681"/>
      <c r="CV20" s="681"/>
      <c r="CW20" s="681"/>
      <c r="CX20" s="681"/>
      <c r="CY20" s="682"/>
      <c r="CZ20" s="713">
        <v>100</v>
      </c>
      <c r="DA20" s="713"/>
      <c r="DB20" s="713"/>
      <c r="DC20" s="713"/>
      <c r="DD20" s="686">
        <v>6534340</v>
      </c>
      <c r="DE20" s="681"/>
      <c r="DF20" s="681"/>
      <c r="DG20" s="681"/>
      <c r="DH20" s="681"/>
      <c r="DI20" s="681"/>
      <c r="DJ20" s="681"/>
      <c r="DK20" s="681"/>
      <c r="DL20" s="681"/>
      <c r="DM20" s="681"/>
      <c r="DN20" s="681"/>
      <c r="DO20" s="681"/>
      <c r="DP20" s="682"/>
      <c r="DQ20" s="686">
        <v>14334246</v>
      </c>
      <c r="DR20" s="681"/>
      <c r="DS20" s="681"/>
      <c r="DT20" s="681"/>
      <c r="DU20" s="681"/>
      <c r="DV20" s="681"/>
      <c r="DW20" s="681"/>
      <c r="DX20" s="681"/>
      <c r="DY20" s="681"/>
      <c r="DZ20" s="681"/>
      <c r="EA20" s="681"/>
      <c r="EB20" s="681"/>
      <c r="EC20" s="726"/>
    </row>
    <row r="21" spans="2:133" ht="11.25" customHeight="1" x14ac:dyDescent="0.15">
      <c r="B21" s="677" t="s">
        <v>277</v>
      </c>
      <c r="C21" s="678"/>
      <c r="D21" s="678"/>
      <c r="E21" s="678"/>
      <c r="F21" s="678"/>
      <c r="G21" s="678"/>
      <c r="H21" s="678"/>
      <c r="I21" s="678"/>
      <c r="J21" s="678"/>
      <c r="K21" s="678"/>
      <c r="L21" s="678"/>
      <c r="M21" s="678"/>
      <c r="N21" s="678"/>
      <c r="O21" s="678"/>
      <c r="P21" s="678"/>
      <c r="Q21" s="679"/>
      <c r="R21" s="680">
        <v>3006</v>
      </c>
      <c r="S21" s="681"/>
      <c r="T21" s="681"/>
      <c r="U21" s="681"/>
      <c r="V21" s="681"/>
      <c r="W21" s="681"/>
      <c r="X21" s="681"/>
      <c r="Y21" s="682"/>
      <c r="Z21" s="713">
        <v>0</v>
      </c>
      <c r="AA21" s="713"/>
      <c r="AB21" s="713"/>
      <c r="AC21" s="713"/>
      <c r="AD21" s="714">
        <v>3006</v>
      </c>
      <c r="AE21" s="714"/>
      <c r="AF21" s="714"/>
      <c r="AG21" s="714"/>
      <c r="AH21" s="714"/>
      <c r="AI21" s="714"/>
      <c r="AJ21" s="714"/>
      <c r="AK21" s="714"/>
      <c r="AL21" s="683">
        <v>0</v>
      </c>
      <c r="AM21" s="684"/>
      <c r="AN21" s="684"/>
      <c r="AO21" s="715"/>
      <c r="AP21" s="775" t="s">
        <v>278</v>
      </c>
      <c r="AQ21" s="782"/>
      <c r="AR21" s="782"/>
      <c r="AS21" s="782"/>
      <c r="AT21" s="782"/>
      <c r="AU21" s="782"/>
      <c r="AV21" s="782"/>
      <c r="AW21" s="782"/>
      <c r="AX21" s="782"/>
      <c r="AY21" s="782"/>
      <c r="AZ21" s="782"/>
      <c r="BA21" s="782"/>
      <c r="BB21" s="782"/>
      <c r="BC21" s="782"/>
      <c r="BD21" s="782"/>
      <c r="BE21" s="782"/>
      <c r="BF21" s="777"/>
      <c r="BG21" s="680">
        <v>7528</v>
      </c>
      <c r="BH21" s="681"/>
      <c r="BI21" s="681"/>
      <c r="BJ21" s="681"/>
      <c r="BK21" s="681"/>
      <c r="BL21" s="681"/>
      <c r="BM21" s="681"/>
      <c r="BN21" s="682"/>
      <c r="BO21" s="713">
        <v>0.2</v>
      </c>
      <c r="BP21" s="713"/>
      <c r="BQ21" s="713"/>
      <c r="BR21" s="713"/>
      <c r="BS21" s="686" t="s">
        <v>244</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6574496</v>
      </c>
      <c r="S22" s="681"/>
      <c r="T22" s="681"/>
      <c r="U22" s="681"/>
      <c r="V22" s="681"/>
      <c r="W22" s="681"/>
      <c r="X22" s="681"/>
      <c r="Y22" s="682"/>
      <c r="Z22" s="713">
        <v>20.6</v>
      </c>
      <c r="AA22" s="713"/>
      <c r="AB22" s="713"/>
      <c r="AC22" s="713"/>
      <c r="AD22" s="714">
        <v>5633384</v>
      </c>
      <c r="AE22" s="714"/>
      <c r="AF22" s="714"/>
      <c r="AG22" s="714"/>
      <c r="AH22" s="714"/>
      <c r="AI22" s="714"/>
      <c r="AJ22" s="714"/>
      <c r="AK22" s="714"/>
      <c r="AL22" s="683">
        <v>49.7</v>
      </c>
      <c r="AM22" s="684"/>
      <c r="AN22" s="684"/>
      <c r="AO22" s="715"/>
      <c r="AP22" s="775" t="s">
        <v>280</v>
      </c>
      <c r="AQ22" s="782"/>
      <c r="AR22" s="782"/>
      <c r="AS22" s="782"/>
      <c r="AT22" s="782"/>
      <c r="AU22" s="782"/>
      <c r="AV22" s="782"/>
      <c r="AW22" s="782"/>
      <c r="AX22" s="782"/>
      <c r="AY22" s="782"/>
      <c r="AZ22" s="782"/>
      <c r="BA22" s="782"/>
      <c r="BB22" s="782"/>
      <c r="BC22" s="782"/>
      <c r="BD22" s="782"/>
      <c r="BE22" s="782"/>
      <c r="BF22" s="777"/>
      <c r="BG22" s="680" t="s">
        <v>244</v>
      </c>
      <c r="BH22" s="681"/>
      <c r="BI22" s="681"/>
      <c r="BJ22" s="681"/>
      <c r="BK22" s="681"/>
      <c r="BL22" s="681"/>
      <c r="BM22" s="681"/>
      <c r="BN22" s="682"/>
      <c r="BO22" s="713" t="s">
        <v>128</v>
      </c>
      <c r="BP22" s="713"/>
      <c r="BQ22" s="713"/>
      <c r="BR22" s="713"/>
      <c r="BS22" s="686" t="s">
        <v>244</v>
      </c>
      <c r="BT22" s="681"/>
      <c r="BU22" s="681"/>
      <c r="BV22" s="681"/>
      <c r="BW22" s="681"/>
      <c r="BX22" s="681"/>
      <c r="BY22" s="681"/>
      <c r="BZ22" s="681"/>
      <c r="CA22" s="681"/>
      <c r="CB22" s="726"/>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5633384</v>
      </c>
      <c r="S23" s="681"/>
      <c r="T23" s="681"/>
      <c r="U23" s="681"/>
      <c r="V23" s="681"/>
      <c r="W23" s="681"/>
      <c r="X23" s="681"/>
      <c r="Y23" s="682"/>
      <c r="Z23" s="713">
        <v>17.600000000000001</v>
      </c>
      <c r="AA23" s="713"/>
      <c r="AB23" s="713"/>
      <c r="AC23" s="713"/>
      <c r="AD23" s="714">
        <v>5633384</v>
      </c>
      <c r="AE23" s="714"/>
      <c r="AF23" s="714"/>
      <c r="AG23" s="714"/>
      <c r="AH23" s="714"/>
      <c r="AI23" s="714"/>
      <c r="AJ23" s="714"/>
      <c r="AK23" s="714"/>
      <c r="AL23" s="683">
        <v>49.7</v>
      </c>
      <c r="AM23" s="684"/>
      <c r="AN23" s="684"/>
      <c r="AO23" s="715"/>
      <c r="AP23" s="775" t="s">
        <v>283</v>
      </c>
      <c r="AQ23" s="782"/>
      <c r="AR23" s="782"/>
      <c r="AS23" s="782"/>
      <c r="AT23" s="782"/>
      <c r="AU23" s="782"/>
      <c r="AV23" s="782"/>
      <c r="AW23" s="782"/>
      <c r="AX23" s="782"/>
      <c r="AY23" s="782"/>
      <c r="AZ23" s="782"/>
      <c r="BA23" s="782"/>
      <c r="BB23" s="782"/>
      <c r="BC23" s="782"/>
      <c r="BD23" s="782"/>
      <c r="BE23" s="782"/>
      <c r="BF23" s="777"/>
      <c r="BG23" s="680">
        <v>225559</v>
      </c>
      <c r="BH23" s="681"/>
      <c r="BI23" s="681"/>
      <c r="BJ23" s="681"/>
      <c r="BK23" s="681"/>
      <c r="BL23" s="681"/>
      <c r="BM23" s="681"/>
      <c r="BN23" s="682"/>
      <c r="BO23" s="713">
        <v>4.9000000000000004</v>
      </c>
      <c r="BP23" s="713"/>
      <c r="BQ23" s="713"/>
      <c r="BR23" s="713"/>
      <c r="BS23" s="686" t="s">
        <v>128</v>
      </c>
      <c r="BT23" s="681"/>
      <c r="BU23" s="681"/>
      <c r="BV23" s="681"/>
      <c r="BW23" s="681"/>
      <c r="BX23" s="681"/>
      <c r="BY23" s="681"/>
      <c r="BZ23" s="681"/>
      <c r="CA23" s="681"/>
      <c r="CB23" s="726"/>
      <c r="CD23" s="784" t="s">
        <v>222</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941112</v>
      </c>
      <c r="S24" s="681"/>
      <c r="T24" s="681"/>
      <c r="U24" s="681"/>
      <c r="V24" s="681"/>
      <c r="W24" s="681"/>
      <c r="X24" s="681"/>
      <c r="Y24" s="682"/>
      <c r="Z24" s="713">
        <v>2.9</v>
      </c>
      <c r="AA24" s="713"/>
      <c r="AB24" s="713"/>
      <c r="AC24" s="713"/>
      <c r="AD24" s="714" t="s">
        <v>128</v>
      </c>
      <c r="AE24" s="714"/>
      <c r="AF24" s="714"/>
      <c r="AG24" s="714"/>
      <c r="AH24" s="714"/>
      <c r="AI24" s="714"/>
      <c r="AJ24" s="714"/>
      <c r="AK24" s="714"/>
      <c r="AL24" s="683" t="s">
        <v>128</v>
      </c>
      <c r="AM24" s="684"/>
      <c r="AN24" s="684"/>
      <c r="AO24" s="715"/>
      <c r="AP24" s="775" t="s">
        <v>290</v>
      </c>
      <c r="AQ24" s="782"/>
      <c r="AR24" s="782"/>
      <c r="AS24" s="782"/>
      <c r="AT24" s="782"/>
      <c r="AU24" s="782"/>
      <c r="AV24" s="782"/>
      <c r="AW24" s="782"/>
      <c r="AX24" s="782"/>
      <c r="AY24" s="782"/>
      <c r="AZ24" s="782"/>
      <c r="BA24" s="782"/>
      <c r="BB24" s="782"/>
      <c r="BC24" s="782"/>
      <c r="BD24" s="782"/>
      <c r="BE24" s="782"/>
      <c r="BF24" s="777"/>
      <c r="BG24" s="680" t="s">
        <v>244</v>
      </c>
      <c r="BH24" s="681"/>
      <c r="BI24" s="681"/>
      <c r="BJ24" s="681"/>
      <c r="BK24" s="681"/>
      <c r="BL24" s="681"/>
      <c r="BM24" s="681"/>
      <c r="BN24" s="682"/>
      <c r="BO24" s="713" t="s">
        <v>128</v>
      </c>
      <c r="BP24" s="713"/>
      <c r="BQ24" s="713"/>
      <c r="BR24" s="713"/>
      <c r="BS24" s="686" t="s">
        <v>244</v>
      </c>
      <c r="BT24" s="681"/>
      <c r="BU24" s="681"/>
      <c r="BV24" s="681"/>
      <c r="BW24" s="681"/>
      <c r="BX24" s="681"/>
      <c r="BY24" s="681"/>
      <c r="BZ24" s="681"/>
      <c r="CA24" s="681"/>
      <c r="CB24" s="726"/>
      <c r="CD24" s="738" t="s">
        <v>291</v>
      </c>
      <c r="CE24" s="739"/>
      <c r="CF24" s="739"/>
      <c r="CG24" s="739"/>
      <c r="CH24" s="739"/>
      <c r="CI24" s="739"/>
      <c r="CJ24" s="739"/>
      <c r="CK24" s="739"/>
      <c r="CL24" s="739"/>
      <c r="CM24" s="739"/>
      <c r="CN24" s="739"/>
      <c r="CO24" s="739"/>
      <c r="CP24" s="739"/>
      <c r="CQ24" s="740"/>
      <c r="CR24" s="735">
        <v>10480110</v>
      </c>
      <c r="CS24" s="736"/>
      <c r="CT24" s="736"/>
      <c r="CU24" s="736"/>
      <c r="CV24" s="736"/>
      <c r="CW24" s="736"/>
      <c r="CX24" s="736"/>
      <c r="CY24" s="779"/>
      <c r="CZ24" s="780">
        <v>33.1</v>
      </c>
      <c r="DA24" s="753"/>
      <c r="DB24" s="753"/>
      <c r="DC24" s="783"/>
      <c r="DD24" s="778">
        <v>6922165</v>
      </c>
      <c r="DE24" s="736"/>
      <c r="DF24" s="736"/>
      <c r="DG24" s="736"/>
      <c r="DH24" s="736"/>
      <c r="DI24" s="736"/>
      <c r="DJ24" s="736"/>
      <c r="DK24" s="779"/>
      <c r="DL24" s="778">
        <v>6811967</v>
      </c>
      <c r="DM24" s="736"/>
      <c r="DN24" s="736"/>
      <c r="DO24" s="736"/>
      <c r="DP24" s="736"/>
      <c r="DQ24" s="736"/>
      <c r="DR24" s="736"/>
      <c r="DS24" s="736"/>
      <c r="DT24" s="736"/>
      <c r="DU24" s="736"/>
      <c r="DV24" s="779"/>
      <c r="DW24" s="780">
        <v>57.8</v>
      </c>
      <c r="DX24" s="753"/>
      <c r="DY24" s="753"/>
      <c r="DZ24" s="753"/>
      <c r="EA24" s="753"/>
      <c r="EB24" s="753"/>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t="s">
        <v>244</v>
      </c>
      <c r="S25" s="681"/>
      <c r="T25" s="681"/>
      <c r="U25" s="681"/>
      <c r="V25" s="681"/>
      <c r="W25" s="681"/>
      <c r="X25" s="681"/>
      <c r="Y25" s="682"/>
      <c r="Z25" s="713" t="s">
        <v>244</v>
      </c>
      <c r="AA25" s="713"/>
      <c r="AB25" s="713"/>
      <c r="AC25" s="713"/>
      <c r="AD25" s="714" t="s">
        <v>244</v>
      </c>
      <c r="AE25" s="714"/>
      <c r="AF25" s="714"/>
      <c r="AG25" s="714"/>
      <c r="AH25" s="714"/>
      <c r="AI25" s="714"/>
      <c r="AJ25" s="714"/>
      <c r="AK25" s="714"/>
      <c r="AL25" s="683" t="s">
        <v>244</v>
      </c>
      <c r="AM25" s="684"/>
      <c r="AN25" s="684"/>
      <c r="AO25" s="715"/>
      <c r="AP25" s="775" t="s">
        <v>293</v>
      </c>
      <c r="AQ25" s="782"/>
      <c r="AR25" s="782"/>
      <c r="AS25" s="782"/>
      <c r="AT25" s="782"/>
      <c r="AU25" s="782"/>
      <c r="AV25" s="782"/>
      <c r="AW25" s="782"/>
      <c r="AX25" s="782"/>
      <c r="AY25" s="782"/>
      <c r="AZ25" s="782"/>
      <c r="BA25" s="782"/>
      <c r="BB25" s="782"/>
      <c r="BC25" s="782"/>
      <c r="BD25" s="782"/>
      <c r="BE25" s="782"/>
      <c r="BF25" s="777"/>
      <c r="BG25" s="680" t="s">
        <v>128</v>
      </c>
      <c r="BH25" s="681"/>
      <c r="BI25" s="681"/>
      <c r="BJ25" s="681"/>
      <c r="BK25" s="681"/>
      <c r="BL25" s="681"/>
      <c r="BM25" s="681"/>
      <c r="BN25" s="682"/>
      <c r="BO25" s="713" t="s">
        <v>244</v>
      </c>
      <c r="BP25" s="713"/>
      <c r="BQ25" s="713"/>
      <c r="BR25" s="713"/>
      <c r="BS25" s="686" t="s">
        <v>128</v>
      </c>
      <c r="BT25" s="681"/>
      <c r="BU25" s="681"/>
      <c r="BV25" s="681"/>
      <c r="BW25" s="681"/>
      <c r="BX25" s="681"/>
      <c r="BY25" s="681"/>
      <c r="BZ25" s="681"/>
      <c r="CA25" s="681"/>
      <c r="CB25" s="726"/>
      <c r="CD25" s="727" t="s">
        <v>294</v>
      </c>
      <c r="CE25" s="724"/>
      <c r="CF25" s="724"/>
      <c r="CG25" s="724"/>
      <c r="CH25" s="724"/>
      <c r="CI25" s="724"/>
      <c r="CJ25" s="724"/>
      <c r="CK25" s="724"/>
      <c r="CL25" s="724"/>
      <c r="CM25" s="724"/>
      <c r="CN25" s="724"/>
      <c r="CO25" s="724"/>
      <c r="CP25" s="724"/>
      <c r="CQ25" s="725"/>
      <c r="CR25" s="680">
        <v>3001012</v>
      </c>
      <c r="CS25" s="699"/>
      <c r="CT25" s="699"/>
      <c r="CU25" s="699"/>
      <c r="CV25" s="699"/>
      <c r="CW25" s="699"/>
      <c r="CX25" s="699"/>
      <c r="CY25" s="700"/>
      <c r="CZ25" s="683">
        <v>9.5</v>
      </c>
      <c r="DA25" s="701"/>
      <c r="DB25" s="701"/>
      <c r="DC25" s="702"/>
      <c r="DD25" s="686">
        <v>2709405</v>
      </c>
      <c r="DE25" s="699"/>
      <c r="DF25" s="699"/>
      <c r="DG25" s="699"/>
      <c r="DH25" s="699"/>
      <c r="DI25" s="699"/>
      <c r="DJ25" s="699"/>
      <c r="DK25" s="700"/>
      <c r="DL25" s="686">
        <v>2603872</v>
      </c>
      <c r="DM25" s="699"/>
      <c r="DN25" s="699"/>
      <c r="DO25" s="699"/>
      <c r="DP25" s="699"/>
      <c r="DQ25" s="699"/>
      <c r="DR25" s="699"/>
      <c r="DS25" s="699"/>
      <c r="DT25" s="699"/>
      <c r="DU25" s="699"/>
      <c r="DV25" s="700"/>
      <c r="DW25" s="683">
        <v>22.1</v>
      </c>
      <c r="DX25" s="701"/>
      <c r="DY25" s="701"/>
      <c r="DZ25" s="701"/>
      <c r="EA25" s="701"/>
      <c r="EB25" s="701"/>
      <c r="EC25" s="719"/>
    </row>
    <row r="26" spans="2:133" ht="11.25" customHeight="1" x14ac:dyDescent="0.15">
      <c r="B26" s="677" t="s">
        <v>295</v>
      </c>
      <c r="C26" s="678"/>
      <c r="D26" s="678"/>
      <c r="E26" s="678"/>
      <c r="F26" s="678"/>
      <c r="G26" s="678"/>
      <c r="H26" s="678"/>
      <c r="I26" s="678"/>
      <c r="J26" s="678"/>
      <c r="K26" s="678"/>
      <c r="L26" s="678"/>
      <c r="M26" s="678"/>
      <c r="N26" s="678"/>
      <c r="O26" s="678"/>
      <c r="P26" s="678"/>
      <c r="Q26" s="679"/>
      <c r="R26" s="680">
        <v>12459658</v>
      </c>
      <c r="S26" s="681"/>
      <c r="T26" s="681"/>
      <c r="U26" s="681"/>
      <c r="V26" s="681"/>
      <c r="W26" s="681"/>
      <c r="X26" s="681"/>
      <c r="Y26" s="682"/>
      <c r="Z26" s="713">
        <v>39</v>
      </c>
      <c r="AA26" s="713"/>
      <c r="AB26" s="713"/>
      <c r="AC26" s="713"/>
      <c r="AD26" s="714">
        <v>11292987</v>
      </c>
      <c r="AE26" s="714"/>
      <c r="AF26" s="714"/>
      <c r="AG26" s="714"/>
      <c r="AH26" s="714"/>
      <c r="AI26" s="714"/>
      <c r="AJ26" s="714"/>
      <c r="AK26" s="714"/>
      <c r="AL26" s="683">
        <v>99.7</v>
      </c>
      <c r="AM26" s="684"/>
      <c r="AN26" s="684"/>
      <c r="AO26" s="715"/>
      <c r="AP26" s="775" t="s">
        <v>296</v>
      </c>
      <c r="AQ26" s="776"/>
      <c r="AR26" s="776"/>
      <c r="AS26" s="776"/>
      <c r="AT26" s="776"/>
      <c r="AU26" s="776"/>
      <c r="AV26" s="776"/>
      <c r="AW26" s="776"/>
      <c r="AX26" s="776"/>
      <c r="AY26" s="776"/>
      <c r="AZ26" s="776"/>
      <c r="BA26" s="776"/>
      <c r="BB26" s="776"/>
      <c r="BC26" s="776"/>
      <c r="BD26" s="776"/>
      <c r="BE26" s="776"/>
      <c r="BF26" s="777"/>
      <c r="BG26" s="680" t="s">
        <v>244</v>
      </c>
      <c r="BH26" s="681"/>
      <c r="BI26" s="681"/>
      <c r="BJ26" s="681"/>
      <c r="BK26" s="681"/>
      <c r="BL26" s="681"/>
      <c r="BM26" s="681"/>
      <c r="BN26" s="682"/>
      <c r="BO26" s="713" t="s">
        <v>128</v>
      </c>
      <c r="BP26" s="713"/>
      <c r="BQ26" s="713"/>
      <c r="BR26" s="713"/>
      <c r="BS26" s="686" t="s">
        <v>128</v>
      </c>
      <c r="BT26" s="681"/>
      <c r="BU26" s="681"/>
      <c r="BV26" s="681"/>
      <c r="BW26" s="681"/>
      <c r="BX26" s="681"/>
      <c r="BY26" s="681"/>
      <c r="BZ26" s="681"/>
      <c r="CA26" s="681"/>
      <c r="CB26" s="726"/>
      <c r="CD26" s="727" t="s">
        <v>297</v>
      </c>
      <c r="CE26" s="724"/>
      <c r="CF26" s="724"/>
      <c r="CG26" s="724"/>
      <c r="CH26" s="724"/>
      <c r="CI26" s="724"/>
      <c r="CJ26" s="724"/>
      <c r="CK26" s="724"/>
      <c r="CL26" s="724"/>
      <c r="CM26" s="724"/>
      <c r="CN26" s="724"/>
      <c r="CO26" s="724"/>
      <c r="CP26" s="724"/>
      <c r="CQ26" s="725"/>
      <c r="CR26" s="680">
        <v>1693060</v>
      </c>
      <c r="CS26" s="681"/>
      <c r="CT26" s="681"/>
      <c r="CU26" s="681"/>
      <c r="CV26" s="681"/>
      <c r="CW26" s="681"/>
      <c r="CX26" s="681"/>
      <c r="CY26" s="682"/>
      <c r="CZ26" s="683">
        <v>5.3</v>
      </c>
      <c r="DA26" s="701"/>
      <c r="DB26" s="701"/>
      <c r="DC26" s="702"/>
      <c r="DD26" s="686">
        <v>1559129</v>
      </c>
      <c r="DE26" s="681"/>
      <c r="DF26" s="681"/>
      <c r="DG26" s="681"/>
      <c r="DH26" s="681"/>
      <c r="DI26" s="681"/>
      <c r="DJ26" s="681"/>
      <c r="DK26" s="682"/>
      <c r="DL26" s="686" t="s">
        <v>128</v>
      </c>
      <c r="DM26" s="681"/>
      <c r="DN26" s="681"/>
      <c r="DO26" s="681"/>
      <c r="DP26" s="681"/>
      <c r="DQ26" s="681"/>
      <c r="DR26" s="681"/>
      <c r="DS26" s="681"/>
      <c r="DT26" s="681"/>
      <c r="DU26" s="681"/>
      <c r="DV26" s="682"/>
      <c r="DW26" s="683" t="s">
        <v>244</v>
      </c>
      <c r="DX26" s="701"/>
      <c r="DY26" s="701"/>
      <c r="DZ26" s="701"/>
      <c r="EA26" s="701"/>
      <c r="EB26" s="701"/>
      <c r="EC26" s="719"/>
    </row>
    <row r="27" spans="2:133" ht="11.25" customHeight="1" x14ac:dyDescent="0.15">
      <c r="B27" s="677" t="s">
        <v>298</v>
      </c>
      <c r="C27" s="678"/>
      <c r="D27" s="678"/>
      <c r="E27" s="678"/>
      <c r="F27" s="678"/>
      <c r="G27" s="678"/>
      <c r="H27" s="678"/>
      <c r="I27" s="678"/>
      <c r="J27" s="678"/>
      <c r="K27" s="678"/>
      <c r="L27" s="678"/>
      <c r="M27" s="678"/>
      <c r="N27" s="678"/>
      <c r="O27" s="678"/>
      <c r="P27" s="678"/>
      <c r="Q27" s="679"/>
      <c r="R27" s="680">
        <v>4147</v>
      </c>
      <c r="S27" s="681"/>
      <c r="T27" s="681"/>
      <c r="U27" s="681"/>
      <c r="V27" s="681"/>
      <c r="W27" s="681"/>
      <c r="X27" s="681"/>
      <c r="Y27" s="682"/>
      <c r="Z27" s="713">
        <v>0</v>
      </c>
      <c r="AA27" s="713"/>
      <c r="AB27" s="713"/>
      <c r="AC27" s="713"/>
      <c r="AD27" s="714">
        <v>4147</v>
      </c>
      <c r="AE27" s="714"/>
      <c r="AF27" s="714"/>
      <c r="AG27" s="714"/>
      <c r="AH27" s="714"/>
      <c r="AI27" s="714"/>
      <c r="AJ27" s="714"/>
      <c r="AK27" s="714"/>
      <c r="AL27" s="683">
        <v>0</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4622194</v>
      </c>
      <c r="BH27" s="681"/>
      <c r="BI27" s="681"/>
      <c r="BJ27" s="681"/>
      <c r="BK27" s="681"/>
      <c r="BL27" s="681"/>
      <c r="BM27" s="681"/>
      <c r="BN27" s="682"/>
      <c r="BO27" s="713">
        <v>100</v>
      </c>
      <c r="BP27" s="713"/>
      <c r="BQ27" s="713"/>
      <c r="BR27" s="713"/>
      <c r="BS27" s="686">
        <v>55865</v>
      </c>
      <c r="BT27" s="681"/>
      <c r="BU27" s="681"/>
      <c r="BV27" s="681"/>
      <c r="BW27" s="681"/>
      <c r="BX27" s="681"/>
      <c r="BY27" s="681"/>
      <c r="BZ27" s="681"/>
      <c r="CA27" s="681"/>
      <c r="CB27" s="726"/>
      <c r="CD27" s="727" t="s">
        <v>300</v>
      </c>
      <c r="CE27" s="724"/>
      <c r="CF27" s="724"/>
      <c r="CG27" s="724"/>
      <c r="CH27" s="724"/>
      <c r="CI27" s="724"/>
      <c r="CJ27" s="724"/>
      <c r="CK27" s="724"/>
      <c r="CL27" s="724"/>
      <c r="CM27" s="724"/>
      <c r="CN27" s="724"/>
      <c r="CO27" s="724"/>
      <c r="CP27" s="724"/>
      <c r="CQ27" s="725"/>
      <c r="CR27" s="680">
        <v>3922580</v>
      </c>
      <c r="CS27" s="699"/>
      <c r="CT27" s="699"/>
      <c r="CU27" s="699"/>
      <c r="CV27" s="699"/>
      <c r="CW27" s="699"/>
      <c r="CX27" s="699"/>
      <c r="CY27" s="700"/>
      <c r="CZ27" s="683">
        <v>12.4</v>
      </c>
      <c r="DA27" s="701"/>
      <c r="DB27" s="701"/>
      <c r="DC27" s="702"/>
      <c r="DD27" s="686">
        <v>1104139</v>
      </c>
      <c r="DE27" s="699"/>
      <c r="DF27" s="699"/>
      <c r="DG27" s="699"/>
      <c r="DH27" s="699"/>
      <c r="DI27" s="699"/>
      <c r="DJ27" s="699"/>
      <c r="DK27" s="700"/>
      <c r="DL27" s="686">
        <v>1099474</v>
      </c>
      <c r="DM27" s="699"/>
      <c r="DN27" s="699"/>
      <c r="DO27" s="699"/>
      <c r="DP27" s="699"/>
      <c r="DQ27" s="699"/>
      <c r="DR27" s="699"/>
      <c r="DS27" s="699"/>
      <c r="DT27" s="699"/>
      <c r="DU27" s="699"/>
      <c r="DV27" s="700"/>
      <c r="DW27" s="683">
        <v>9.3000000000000007</v>
      </c>
      <c r="DX27" s="701"/>
      <c r="DY27" s="701"/>
      <c r="DZ27" s="701"/>
      <c r="EA27" s="701"/>
      <c r="EB27" s="701"/>
      <c r="EC27" s="719"/>
    </row>
    <row r="28" spans="2:133" ht="11.25" customHeight="1" x14ac:dyDescent="0.15">
      <c r="B28" s="677" t="s">
        <v>301</v>
      </c>
      <c r="C28" s="678"/>
      <c r="D28" s="678"/>
      <c r="E28" s="678"/>
      <c r="F28" s="678"/>
      <c r="G28" s="678"/>
      <c r="H28" s="678"/>
      <c r="I28" s="678"/>
      <c r="J28" s="678"/>
      <c r="K28" s="678"/>
      <c r="L28" s="678"/>
      <c r="M28" s="678"/>
      <c r="N28" s="678"/>
      <c r="O28" s="678"/>
      <c r="P28" s="678"/>
      <c r="Q28" s="679"/>
      <c r="R28" s="680">
        <v>180202</v>
      </c>
      <c r="S28" s="681"/>
      <c r="T28" s="681"/>
      <c r="U28" s="681"/>
      <c r="V28" s="681"/>
      <c r="W28" s="681"/>
      <c r="X28" s="681"/>
      <c r="Y28" s="682"/>
      <c r="Z28" s="713">
        <v>0.6</v>
      </c>
      <c r="AA28" s="713"/>
      <c r="AB28" s="713"/>
      <c r="AC28" s="713"/>
      <c r="AD28" s="714" t="s">
        <v>128</v>
      </c>
      <c r="AE28" s="714"/>
      <c r="AF28" s="714"/>
      <c r="AG28" s="714"/>
      <c r="AH28" s="714"/>
      <c r="AI28" s="714"/>
      <c r="AJ28" s="714"/>
      <c r="AK28" s="714"/>
      <c r="AL28" s="683" t="s">
        <v>128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302</v>
      </c>
      <c r="CE28" s="724"/>
      <c r="CF28" s="724"/>
      <c r="CG28" s="724"/>
      <c r="CH28" s="724"/>
      <c r="CI28" s="724"/>
      <c r="CJ28" s="724"/>
      <c r="CK28" s="724"/>
      <c r="CL28" s="724"/>
      <c r="CM28" s="724"/>
      <c r="CN28" s="724"/>
      <c r="CO28" s="724"/>
      <c r="CP28" s="724"/>
      <c r="CQ28" s="725"/>
      <c r="CR28" s="680">
        <v>3556518</v>
      </c>
      <c r="CS28" s="681"/>
      <c r="CT28" s="681"/>
      <c r="CU28" s="681"/>
      <c r="CV28" s="681"/>
      <c r="CW28" s="681"/>
      <c r="CX28" s="681"/>
      <c r="CY28" s="682"/>
      <c r="CZ28" s="683">
        <v>11.2</v>
      </c>
      <c r="DA28" s="701"/>
      <c r="DB28" s="701"/>
      <c r="DC28" s="702"/>
      <c r="DD28" s="686">
        <v>3108621</v>
      </c>
      <c r="DE28" s="681"/>
      <c r="DF28" s="681"/>
      <c r="DG28" s="681"/>
      <c r="DH28" s="681"/>
      <c r="DI28" s="681"/>
      <c r="DJ28" s="681"/>
      <c r="DK28" s="682"/>
      <c r="DL28" s="686">
        <v>3108621</v>
      </c>
      <c r="DM28" s="681"/>
      <c r="DN28" s="681"/>
      <c r="DO28" s="681"/>
      <c r="DP28" s="681"/>
      <c r="DQ28" s="681"/>
      <c r="DR28" s="681"/>
      <c r="DS28" s="681"/>
      <c r="DT28" s="681"/>
      <c r="DU28" s="681"/>
      <c r="DV28" s="682"/>
      <c r="DW28" s="683">
        <v>26.4</v>
      </c>
      <c r="DX28" s="701"/>
      <c r="DY28" s="701"/>
      <c r="DZ28" s="701"/>
      <c r="EA28" s="701"/>
      <c r="EB28" s="701"/>
      <c r="EC28" s="719"/>
    </row>
    <row r="29" spans="2:133" ht="11.25" customHeight="1" x14ac:dyDescent="0.15">
      <c r="B29" s="677" t="s">
        <v>303</v>
      </c>
      <c r="C29" s="678"/>
      <c r="D29" s="678"/>
      <c r="E29" s="678"/>
      <c r="F29" s="678"/>
      <c r="G29" s="678"/>
      <c r="H29" s="678"/>
      <c r="I29" s="678"/>
      <c r="J29" s="678"/>
      <c r="K29" s="678"/>
      <c r="L29" s="678"/>
      <c r="M29" s="678"/>
      <c r="N29" s="678"/>
      <c r="O29" s="678"/>
      <c r="P29" s="678"/>
      <c r="Q29" s="679"/>
      <c r="R29" s="680">
        <v>466073</v>
      </c>
      <c r="S29" s="681"/>
      <c r="T29" s="681"/>
      <c r="U29" s="681"/>
      <c r="V29" s="681"/>
      <c r="W29" s="681"/>
      <c r="X29" s="681"/>
      <c r="Y29" s="682"/>
      <c r="Z29" s="713">
        <v>1.5</v>
      </c>
      <c r="AA29" s="713"/>
      <c r="AB29" s="713"/>
      <c r="AC29" s="713"/>
      <c r="AD29" s="714">
        <v>17045</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304</v>
      </c>
      <c r="CE29" s="770"/>
      <c r="CF29" s="727" t="s">
        <v>305</v>
      </c>
      <c r="CG29" s="724"/>
      <c r="CH29" s="724"/>
      <c r="CI29" s="724"/>
      <c r="CJ29" s="724"/>
      <c r="CK29" s="724"/>
      <c r="CL29" s="724"/>
      <c r="CM29" s="724"/>
      <c r="CN29" s="724"/>
      <c r="CO29" s="724"/>
      <c r="CP29" s="724"/>
      <c r="CQ29" s="725"/>
      <c r="CR29" s="680">
        <v>3556332</v>
      </c>
      <c r="CS29" s="699"/>
      <c r="CT29" s="699"/>
      <c r="CU29" s="699"/>
      <c r="CV29" s="699"/>
      <c r="CW29" s="699"/>
      <c r="CX29" s="699"/>
      <c r="CY29" s="700"/>
      <c r="CZ29" s="683">
        <v>11.2</v>
      </c>
      <c r="DA29" s="701"/>
      <c r="DB29" s="701"/>
      <c r="DC29" s="702"/>
      <c r="DD29" s="686">
        <v>3108435</v>
      </c>
      <c r="DE29" s="699"/>
      <c r="DF29" s="699"/>
      <c r="DG29" s="699"/>
      <c r="DH29" s="699"/>
      <c r="DI29" s="699"/>
      <c r="DJ29" s="699"/>
      <c r="DK29" s="700"/>
      <c r="DL29" s="686">
        <v>3108435</v>
      </c>
      <c r="DM29" s="699"/>
      <c r="DN29" s="699"/>
      <c r="DO29" s="699"/>
      <c r="DP29" s="699"/>
      <c r="DQ29" s="699"/>
      <c r="DR29" s="699"/>
      <c r="DS29" s="699"/>
      <c r="DT29" s="699"/>
      <c r="DU29" s="699"/>
      <c r="DV29" s="700"/>
      <c r="DW29" s="683">
        <v>26.4</v>
      </c>
      <c r="DX29" s="701"/>
      <c r="DY29" s="701"/>
      <c r="DZ29" s="701"/>
      <c r="EA29" s="701"/>
      <c r="EB29" s="701"/>
      <c r="EC29" s="719"/>
    </row>
    <row r="30" spans="2:133" ht="11.25" customHeight="1" x14ac:dyDescent="0.15">
      <c r="B30" s="677" t="s">
        <v>306</v>
      </c>
      <c r="C30" s="678"/>
      <c r="D30" s="678"/>
      <c r="E30" s="678"/>
      <c r="F30" s="678"/>
      <c r="G30" s="678"/>
      <c r="H30" s="678"/>
      <c r="I30" s="678"/>
      <c r="J30" s="678"/>
      <c r="K30" s="678"/>
      <c r="L30" s="678"/>
      <c r="M30" s="678"/>
      <c r="N30" s="678"/>
      <c r="O30" s="678"/>
      <c r="P30" s="678"/>
      <c r="Q30" s="679"/>
      <c r="R30" s="680">
        <v>157824</v>
      </c>
      <c r="S30" s="681"/>
      <c r="T30" s="681"/>
      <c r="U30" s="681"/>
      <c r="V30" s="681"/>
      <c r="W30" s="681"/>
      <c r="X30" s="681"/>
      <c r="Y30" s="682"/>
      <c r="Z30" s="713">
        <v>0.5</v>
      </c>
      <c r="AA30" s="713"/>
      <c r="AB30" s="713"/>
      <c r="AC30" s="713"/>
      <c r="AD30" s="714" t="s">
        <v>128</v>
      </c>
      <c r="AE30" s="714"/>
      <c r="AF30" s="714"/>
      <c r="AG30" s="714"/>
      <c r="AH30" s="714"/>
      <c r="AI30" s="714"/>
      <c r="AJ30" s="714"/>
      <c r="AK30" s="714"/>
      <c r="AL30" s="683" t="s">
        <v>244</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307</v>
      </c>
      <c r="BH30" s="766"/>
      <c r="BI30" s="766"/>
      <c r="BJ30" s="766"/>
      <c r="BK30" s="766"/>
      <c r="BL30" s="766"/>
      <c r="BM30" s="766"/>
      <c r="BN30" s="766"/>
      <c r="BO30" s="766"/>
      <c r="BP30" s="766"/>
      <c r="BQ30" s="767"/>
      <c r="BR30" s="741" t="s">
        <v>308</v>
      </c>
      <c r="BS30" s="766"/>
      <c r="BT30" s="766"/>
      <c r="BU30" s="766"/>
      <c r="BV30" s="766"/>
      <c r="BW30" s="766"/>
      <c r="BX30" s="766"/>
      <c r="BY30" s="766"/>
      <c r="BZ30" s="766"/>
      <c r="CA30" s="766"/>
      <c r="CB30" s="767"/>
      <c r="CD30" s="771"/>
      <c r="CE30" s="772"/>
      <c r="CF30" s="727" t="s">
        <v>309</v>
      </c>
      <c r="CG30" s="724"/>
      <c r="CH30" s="724"/>
      <c r="CI30" s="724"/>
      <c r="CJ30" s="724"/>
      <c r="CK30" s="724"/>
      <c r="CL30" s="724"/>
      <c r="CM30" s="724"/>
      <c r="CN30" s="724"/>
      <c r="CO30" s="724"/>
      <c r="CP30" s="724"/>
      <c r="CQ30" s="725"/>
      <c r="CR30" s="680">
        <v>3356783</v>
      </c>
      <c r="CS30" s="681"/>
      <c r="CT30" s="681"/>
      <c r="CU30" s="681"/>
      <c r="CV30" s="681"/>
      <c r="CW30" s="681"/>
      <c r="CX30" s="681"/>
      <c r="CY30" s="682"/>
      <c r="CZ30" s="683">
        <v>10.6</v>
      </c>
      <c r="DA30" s="701"/>
      <c r="DB30" s="701"/>
      <c r="DC30" s="702"/>
      <c r="DD30" s="686">
        <v>2932287</v>
      </c>
      <c r="DE30" s="681"/>
      <c r="DF30" s="681"/>
      <c r="DG30" s="681"/>
      <c r="DH30" s="681"/>
      <c r="DI30" s="681"/>
      <c r="DJ30" s="681"/>
      <c r="DK30" s="682"/>
      <c r="DL30" s="686">
        <v>2932287</v>
      </c>
      <c r="DM30" s="681"/>
      <c r="DN30" s="681"/>
      <c r="DO30" s="681"/>
      <c r="DP30" s="681"/>
      <c r="DQ30" s="681"/>
      <c r="DR30" s="681"/>
      <c r="DS30" s="681"/>
      <c r="DT30" s="681"/>
      <c r="DU30" s="681"/>
      <c r="DV30" s="682"/>
      <c r="DW30" s="683">
        <v>24.9</v>
      </c>
      <c r="DX30" s="701"/>
      <c r="DY30" s="701"/>
      <c r="DZ30" s="701"/>
      <c r="EA30" s="701"/>
      <c r="EB30" s="701"/>
      <c r="EC30" s="719"/>
    </row>
    <row r="31" spans="2:133" ht="11.25" customHeight="1" x14ac:dyDescent="0.15">
      <c r="B31" s="677" t="s">
        <v>310</v>
      </c>
      <c r="C31" s="678"/>
      <c r="D31" s="678"/>
      <c r="E31" s="678"/>
      <c r="F31" s="678"/>
      <c r="G31" s="678"/>
      <c r="H31" s="678"/>
      <c r="I31" s="678"/>
      <c r="J31" s="678"/>
      <c r="K31" s="678"/>
      <c r="L31" s="678"/>
      <c r="M31" s="678"/>
      <c r="N31" s="678"/>
      <c r="O31" s="678"/>
      <c r="P31" s="678"/>
      <c r="Q31" s="679"/>
      <c r="R31" s="680">
        <v>7475035</v>
      </c>
      <c r="S31" s="681"/>
      <c r="T31" s="681"/>
      <c r="U31" s="681"/>
      <c r="V31" s="681"/>
      <c r="W31" s="681"/>
      <c r="X31" s="681"/>
      <c r="Y31" s="682"/>
      <c r="Z31" s="713">
        <v>23.4</v>
      </c>
      <c r="AA31" s="713"/>
      <c r="AB31" s="713"/>
      <c r="AC31" s="713"/>
      <c r="AD31" s="714" t="s">
        <v>128</v>
      </c>
      <c r="AE31" s="714"/>
      <c r="AF31" s="714"/>
      <c r="AG31" s="714"/>
      <c r="AH31" s="714"/>
      <c r="AI31" s="714"/>
      <c r="AJ31" s="714"/>
      <c r="AK31" s="714"/>
      <c r="AL31" s="683" t="s">
        <v>128</v>
      </c>
      <c r="AM31" s="684"/>
      <c r="AN31" s="684"/>
      <c r="AO31" s="715"/>
      <c r="AP31" s="755" t="s">
        <v>311</v>
      </c>
      <c r="AQ31" s="756"/>
      <c r="AR31" s="756"/>
      <c r="AS31" s="756"/>
      <c r="AT31" s="761" t="s">
        <v>312</v>
      </c>
      <c r="AU31" s="231"/>
      <c r="AV31" s="231"/>
      <c r="AW31" s="231"/>
      <c r="AX31" s="748" t="s">
        <v>186</v>
      </c>
      <c r="AY31" s="749"/>
      <c r="AZ31" s="749"/>
      <c r="BA31" s="749"/>
      <c r="BB31" s="749"/>
      <c r="BC31" s="749"/>
      <c r="BD31" s="749"/>
      <c r="BE31" s="749"/>
      <c r="BF31" s="750"/>
      <c r="BG31" s="751">
        <v>98</v>
      </c>
      <c r="BH31" s="752"/>
      <c r="BI31" s="752"/>
      <c r="BJ31" s="752"/>
      <c r="BK31" s="752"/>
      <c r="BL31" s="752"/>
      <c r="BM31" s="753">
        <v>93.8</v>
      </c>
      <c r="BN31" s="752"/>
      <c r="BO31" s="752"/>
      <c r="BP31" s="752"/>
      <c r="BQ31" s="754"/>
      <c r="BR31" s="751">
        <v>98.7</v>
      </c>
      <c r="BS31" s="752"/>
      <c r="BT31" s="752"/>
      <c r="BU31" s="752"/>
      <c r="BV31" s="752"/>
      <c r="BW31" s="752"/>
      <c r="BX31" s="753">
        <v>94.6</v>
      </c>
      <c r="BY31" s="752"/>
      <c r="BZ31" s="752"/>
      <c r="CA31" s="752"/>
      <c r="CB31" s="754"/>
      <c r="CD31" s="771"/>
      <c r="CE31" s="772"/>
      <c r="CF31" s="727" t="s">
        <v>313</v>
      </c>
      <c r="CG31" s="724"/>
      <c r="CH31" s="724"/>
      <c r="CI31" s="724"/>
      <c r="CJ31" s="724"/>
      <c r="CK31" s="724"/>
      <c r="CL31" s="724"/>
      <c r="CM31" s="724"/>
      <c r="CN31" s="724"/>
      <c r="CO31" s="724"/>
      <c r="CP31" s="724"/>
      <c r="CQ31" s="725"/>
      <c r="CR31" s="680">
        <v>199549</v>
      </c>
      <c r="CS31" s="699"/>
      <c r="CT31" s="699"/>
      <c r="CU31" s="699"/>
      <c r="CV31" s="699"/>
      <c r="CW31" s="699"/>
      <c r="CX31" s="699"/>
      <c r="CY31" s="700"/>
      <c r="CZ31" s="683">
        <v>0.6</v>
      </c>
      <c r="DA31" s="701"/>
      <c r="DB31" s="701"/>
      <c r="DC31" s="702"/>
      <c r="DD31" s="686">
        <v>176148</v>
      </c>
      <c r="DE31" s="699"/>
      <c r="DF31" s="699"/>
      <c r="DG31" s="699"/>
      <c r="DH31" s="699"/>
      <c r="DI31" s="699"/>
      <c r="DJ31" s="699"/>
      <c r="DK31" s="700"/>
      <c r="DL31" s="686">
        <v>176148</v>
      </c>
      <c r="DM31" s="699"/>
      <c r="DN31" s="699"/>
      <c r="DO31" s="699"/>
      <c r="DP31" s="699"/>
      <c r="DQ31" s="699"/>
      <c r="DR31" s="699"/>
      <c r="DS31" s="699"/>
      <c r="DT31" s="699"/>
      <c r="DU31" s="699"/>
      <c r="DV31" s="700"/>
      <c r="DW31" s="683">
        <v>1.5</v>
      </c>
      <c r="DX31" s="701"/>
      <c r="DY31" s="701"/>
      <c r="DZ31" s="701"/>
      <c r="EA31" s="701"/>
      <c r="EB31" s="701"/>
      <c r="EC31" s="719"/>
    </row>
    <row r="32" spans="2:133" ht="11.25" customHeight="1" x14ac:dyDescent="0.15">
      <c r="B32" s="744" t="s">
        <v>314</v>
      </c>
      <c r="C32" s="745"/>
      <c r="D32" s="745"/>
      <c r="E32" s="745"/>
      <c r="F32" s="745"/>
      <c r="G32" s="745"/>
      <c r="H32" s="745"/>
      <c r="I32" s="745"/>
      <c r="J32" s="745"/>
      <c r="K32" s="745"/>
      <c r="L32" s="745"/>
      <c r="M32" s="745"/>
      <c r="N32" s="745"/>
      <c r="O32" s="745"/>
      <c r="P32" s="745"/>
      <c r="Q32" s="746"/>
      <c r="R32" s="680">
        <v>10284</v>
      </c>
      <c r="S32" s="681"/>
      <c r="T32" s="681"/>
      <c r="U32" s="681"/>
      <c r="V32" s="681"/>
      <c r="W32" s="681"/>
      <c r="X32" s="681"/>
      <c r="Y32" s="682"/>
      <c r="Z32" s="713">
        <v>0</v>
      </c>
      <c r="AA32" s="713"/>
      <c r="AB32" s="713"/>
      <c r="AC32" s="713"/>
      <c r="AD32" s="714">
        <v>10284</v>
      </c>
      <c r="AE32" s="714"/>
      <c r="AF32" s="714"/>
      <c r="AG32" s="714"/>
      <c r="AH32" s="714"/>
      <c r="AI32" s="714"/>
      <c r="AJ32" s="714"/>
      <c r="AK32" s="714"/>
      <c r="AL32" s="683">
        <v>0.1</v>
      </c>
      <c r="AM32" s="684"/>
      <c r="AN32" s="684"/>
      <c r="AO32" s="715"/>
      <c r="AP32" s="757"/>
      <c r="AQ32" s="758"/>
      <c r="AR32" s="758"/>
      <c r="AS32" s="758"/>
      <c r="AT32" s="762"/>
      <c r="AU32" s="230" t="s">
        <v>315</v>
      </c>
      <c r="AV32" s="230"/>
      <c r="AW32" s="230"/>
      <c r="AX32" s="677" t="s">
        <v>316</v>
      </c>
      <c r="AY32" s="678"/>
      <c r="AZ32" s="678"/>
      <c r="BA32" s="678"/>
      <c r="BB32" s="678"/>
      <c r="BC32" s="678"/>
      <c r="BD32" s="678"/>
      <c r="BE32" s="678"/>
      <c r="BF32" s="679"/>
      <c r="BG32" s="764">
        <v>98.7</v>
      </c>
      <c r="BH32" s="699"/>
      <c r="BI32" s="699"/>
      <c r="BJ32" s="699"/>
      <c r="BK32" s="699"/>
      <c r="BL32" s="699"/>
      <c r="BM32" s="684">
        <v>95.9</v>
      </c>
      <c r="BN32" s="765"/>
      <c r="BO32" s="765"/>
      <c r="BP32" s="765"/>
      <c r="BQ32" s="723"/>
      <c r="BR32" s="764">
        <v>98.6</v>
      </c>
      <c r="BS32" s="699"/>
      <c r="BT32" s="699"/>
      <c r="BU32" s="699"/>
      <c r="BV32" s="699"/>
      <c r="BW32" s="699"/>
      <c r="BX32" s="684">
        <v>96</v>
      </c>
      <c r="BY32" s="765"/>
      <c r="BZ32" s="765"/>
      <c r="CA32" s="765"/>
      <c r="CB32" s="723"/>
      <c r="CD32" s="773"/>
      <c r="CE32" s="774"/>
      <c r="CF32" s="727" t="s">
        <v>317</v>
      </c>
      <c r="CG32" s="724"/>
      <c r="CH32" s="724"/>
      <c r="CI32" s="724"/>
      <c r="CJ32" s="724"/>
      <c r="CK32" s="724"/>
      <c r="CL32" s="724"/>
      <c r="CM32" s="724"/>
      <c r="CN32" s="724"/>
      <c r="CO32" s="724"/>
      <c r="CP32" s="724"/>
      <c r="CQ32" s="725"/>
      <c r="CR32" s="680">
        <v>186</v>
      </c>
      <c r="CS32" s="681"/>
      <c r="CT32" s="681"/>
      <c r="CU32" s="681"/>
      <c r="CV32" s="681"/>
      <c r="CW32" s="681"/>
      <c r="CX32" s="681"/>
      <c r="CY32" s="682"/>
      <c r="CZ32" s="683">
        <v>0</v>
      </c>
      <c r="DA32" s="701"/>
      <c r="DB32" s="701"/>
      <c r="DC32" s="702"/>
      <c r="DD32" s="686">
        <v>186</v>
      </c>
      <c r="DE32" s="681"/>
      <c r="DF32" s="681"/>
      <c r="DG32" s="681"/>
      <c r="DH32" s="681"/>
      <c r="DI32" s="681"/>
      <c r="DJ32" s="681"/>
      <c r="DK32" s="682"/>
      <c r="DL32" s="686">
        <v>186</v>
      </c>
      <c r="DM32" s="681"/>
      <c r="DN32" s="681"/>
      <c r="DO32" s="681"/>
      <c r="DP32" s="681"/>
      <c r="DQ32" s="681"/>
      <c r="DR32" s="681"/>
      <c r="DS32" s="681"/>
      <c r="DT32" s="681"/>
      <c r="DU32" s="681"/>
      <c r="DV32" s="682"/>
      <c r="DW32" s="683">
        <v>0</v>
      </c>
      <c r="DX32" s="701"/>
      <c r="DY32" s="701"/>
      <c r="DZ32" s="701"/>
      <c r="EA32" s="701"/>
      <c r="EB32" s="701"/>
      <c r="EC32" s="719"/>
    </row>
    <row r="33" spans="2:133" ht="11.25" customHeight="1" x14ac:dyDescent="0.15">
      <c r="B33" s="677" t="s">
        <v>318</v>
      </c>
      <c r="C33" s="678"/>
      <c r="D33" s="678"/>
      <c r="E33" s="678"/>
      <c r="F33" s="678"/>
      <c r="G33" s="678"/>
      <c r="H33" s="678"/>
      <c r="I33" s="678"/>
      <c r="J33" s="678"/>
      <c r="K33" s="678"/>
      <c r="L33" s="678"/>
      <c r="M33" s="678"/>
      <c r="N33" s="678"/>
      <c r="O33" s="678"/>
      <c r="P33" s="678"/>
      <c r="Q33" s="679"/>
      <c r="R33" s="680">
        <v>3124623</v>
      </c>
      <c r="S33" s="681"/>
      <c r="T33" s="681"/>
      <c r="U33" s="681"/>
      <c r="V33" s="681"/>
      <c r="W33" s="681"/>
      <c r="X33" s="681"/>
      <c r="Y33" s="682"/>
      <c r="Z33" s="713">
        <v>9.8000000000000007</v>
      </c>
      <c r="AA33" s="713"/>
      <c r="AB33" s="713"/>
      <c r="AC33" s="713"/>
      <c r="AD33" s="714" t="s">
        <v>244</v>
      </c>
      <c r="AE33" s="714"/>
      <c r="AF33" s="714"/>
      <c r="AG33" s="714"/>
      <c r="AH33" s="714"/>
      <c r="AI33" s="714"/>
      <c r="AJ33" s="714"/>
      <c r="AK33" s="714"/>
      <c r="AL33" s="683" t="s">
        <v>128</v>
      </c>
      <c r="AM33" s="684"/>
      <c r="AN33" s="684"/>
      <c r="AO33" s="715"/>
      <c r="AP33" s="759"/>
      <c r="AQ33" s="760"/>
      <c r="AR33" s="760"/>
      <c r="AS33" s="760"/>
      <c r="AT33" s="763"/>
      <c r="AU33" s="232"/>
      <c r="AV33" s="232"/>
      <c r="AW33" s="232"/>
      <c r="AX33" s="661" t="s">
        <v>319</v>
      </c>
      <c r="AY33" s="662"/>
      <c r="AZ33" s="662"/>
      <c r="BA33" s="662"/>
      <c r="BB33" s="662"/>
      <c r="BC33" s="662"/>
      <c r="BD33" s="662"/>
      <c r="BE33" s="662"/>
      <c r="BF33" s="663"/>
      <c r="BG33" s="747">
        <v>96.9</v>
      </c>
      <c r="BH33" s="665"/>
      <c r="BI33" s="665"/>
      <c r="BJ33" s="665"/>
      <c r="BK33" s="665"/>
      <c r="BL33" s="665"/>
      <c r="BM33" s="707">
        <v>90.3</v>
      </c>
      <c r="BN33" s="665"/>
      <c r="BO33" s="665"/>
      <c r="BP33" s="665"/>
      <c r="BQ33" s="709"/>
      <c r="BR33" s="747">
        <v>98.4</v>
      </c>
      <c r="BS33" s="665"/>
      <c r="BT33" s="665"/>
      <c r="BU33" s="665"/>
      <c r="BV33" s="665"/>
      <c r="BW33" s="665"/>
      <c r="BX33" s="707">
        <v>91.9</v>
      </c>
      <c r="BY33" s="665"/>
      <c r="BZ33" s="665"/>
      <c r="CA33" s="665"/>
      <c r="CB33" s="709"/>
      <c r="CD33" s="727" t="s">
        <v>320</v>
      </c>
      <c r="CE33" s="724"/>
      <c r="CF33" s="724"/>
      <c r="CG33" s="724"/>
      <c r="CH33" s="724"/>
      <c r="CI33" s="724"/>
      <c r="CJ33" s="724"/>
      <c r="CK33" s="724"/>
      <c r="CL33" s="724"/>
      <c r="CM33" s="724"/>
      <c r="CN33" s="724"/>
      <c r="CO33" s="724"/>
      <c r="CP33" s="724"/>
      <c r="CQ33" s="725"/>
      <c r="CR33" s="680">
        <v>14675335</v>
      </c>
      <c r="CS33" s="699"/>
      <c r="CT33" s="699"/>
      <c r="CU33" s="699"/>
      <c r="CV33" s="699"/>
      <c r="CW33" s="699"/>
      <c r="CX33" s="699"/>
      <c r="CY33" s="700"/>
      <c r="CZ33" s="683">
        <v>46.3</v>
      </c>
      <c r="DA33" s="701"/>
      <c r="DB33" s="701"/>
      <c r="DC33" s="702"/>
      <c r="DD33" s="686">
        <v>6598573</v>
      </c>
      <c r="DE33" s="699"/>
      <c r="DF33" s="699"/>
      <c r="DG33" s="699"/>
      <c r="DH33" s="699"/>
      <c r="DI33" s="699"/>
      <c r="DJ33" s="699"/>
      <c r="DK33" s="700"/>
      <c r="DL33" s="686">
        <v>4579569</v>
      </c>
      <c r="DM33" s="699"/>
      <c r="DN33" s="699"/>
      <c r="DO33" s="699"/>
      <c r="DP33" s="699"/>
      <c r="DQ33" s="699"/>
      <c r="DR33" s="699"/>
      <c r="DS33" s="699"/>
      <c r="DT33" s="699"/>
      <c r="DU33" s="699"/>
      <c r="DV33" s="700"/>
      <c r="DW33" s="683">
        <v>38.9</v>
      </c>
      <c r="DX33" s="701"/>
      <c r="DY33" s="701"/>
      <c r="DZ33" s="701"/>
      <c r="EA33" s="701"/>
      <c r="EB33" s="701"/>
      <c r="EC33" s="719"/>
    </row>
    <row r="34" spans="2:133" ht="11.25" customHeight="1" x14ac:dyDescent="0.15">
      <c r="B34" s="677" t="s">
        <v>321</v>
      </c>
      <c r="C34" s="678"/>
      <c r="D34" s="678"/>
      <c r="E34" s="678"/>
      <c r="F34" s="678"/>
      <c r="G34" s="678"/>
      <c r="H34" s="678"/>
      <c r="I34" s="678"/>
      <c r="J34" s="678"/>
      <c r="K34" s="678"/>
      <c r="L34" s="678"/>
      <c r="M34" s="678"/>
      <c r="N34" s="678"/>
      <c r="O34" s="678"/>
      <c r="P34" s="678"/>
      <c r="Q34" s="679"/>
      <c r="R34" s="680">
        <v>49295</v>
      </c>
      <c r="S34" s="681"/>
      <c r="T34" s="681"/>
      <c r="U34" s="681"/>
      <c r="V34" s="681"/>
      <c r="W34" s="681"/>
      <c r="X34" s="681"/>
      <c r="Y34" s="682"/>
      <c r="Z34" s="713">
        <v>0.2</v>
      </c>
      <c r="AA34" s="713"/>
      <c r="AB34" s="713"/>
      <c r="AC34" s="713"/>
      <c r="AD34" s="714" t="s">
        <v>244</v>
      </c>
      <c r="AE34" s="714"/>
      <c r="AF34" s="714"/>
      <c r="AG34" s="714"/>
      <c r="AH34" s="714"/>
      <c r="AI34" s="714"/>
      <c r="AJ34" s="714"/>
      <c r="AK34" s="714"/>
      <c r="AL34" s="683" t="s">
        <v>128</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322</v>
      </c>
      <c r="CE34" s="724"/>
      <c r="CF34" s="724"/>
      <c r="CG34" s="724"/>
      <c r="CH34" s="724"/>
      <c r="CI34" s="724"/>
      <c r="CJ34" s="724"/>
      <c r="CK34" s="724"/>
      <c r="CL34" s="724"/>
      <c r="CM34" s="724"/>
      <c r="CN34" s="724"/>
      <c r="CO34" s="724"/>
      <c r="CP34" s="724"/>
      <c r="CQ34" s="725"/>
      <c r="CR34" s="680">
        <v>3595481</v>
      </c>
      <c r="CS34" s="681"/>
      <c r="CT34" s="681"/>
      <c r="CU34" s="681"/>
      <c r="CV34" s="681"/>
      <c r="CW34" s="681"/>
      <c r="CX34" s="681"/>
      <c r="CY34" s="682"/>
      <c r="CZ34" s="683">
        <v>11.3</v>
      </c>
      <c r="DA34" s="701"/>
      <c r="DB34" s="701"/>
      <c r="DC34" s="702"/>
      <c r="DD34" s="686">
        <v>2174610</v>
      </c>
      <c r="DE34" s="681"/>
      <c r="DF34" s="681"/>
      <c r="DG34" s="681"/>
      <c r="DH34" s="681"/>
      <c r="DI34" s="681"/>
      <c r="DJ34" s="681"/>
      <c r="DK34" s="682"/>
      <c r="DL34" s="686">
        <v>1748752</v>
      </c>
      <c r="DM34" s="681"/>
      <c r="DN34" s="681"/>
      <c r="DO34" s="681"/>
      <c r="DP34" s="681"/>
      <c r="DQ34" s="681"/>
      <c r="DR34" s="681"/>
      <c r="DS34" s="681"/>
      <c r="DT34" s="681"/>
      <c r="DU34" s="681"/>
      <c r="DV34" s="682"/>
      <c r="DW34" s="683">
        <v>14.8</v>
      </c>
      <c r="DX34" s="701"/>
      <c r="DY34" s="701"/>
      <c r="DZ34" s="701"/>
      <c r="EA34" s="701"/>
      <c r="EB34" s="701"/>
      <c r="EC34" s="719"/>
    </row>
    <row r="35" spans="2:133" ht="11.25" customHeight="1" x14ac:dyDescent="0.15">
      <c r="B35" s="677" t="s">
        <v>323</v>
      </c>
      <c r="C35" s="678"/>
      <c r="D35" s="678"/>
      <c r="E35" s="678"/>
      <c r="F35" s="678"/>
      <c r="G35" s="678"/>
      <c r="H35" s="678"/>
      <c r="I35" s="678"/>
      <c r="J35" s="678"/>
      <c r="K35" s="678"/>
      <c r="L35" s="678"/>
      <c r="M35" s="678"/>
      <c r="N35" s="678"/>
      <c r="O35" s="678"/>
      <c r="P35" s="678"/>
      <c r="Q35" s="679"/>
      <c r="R35" s="680">
        <v>2068810</v>
      </c>
      <c r="S35" s="681"/>
      <c r="T35" s="681"/>
      <c r="U35" s="681"/>
      <c r="V35" s="681"/>
      <c r="W35" s="681"/>
      <c r="X35" s="681"/>
      <c r="Y35" s="682"/>
      <c r="Z35" s="713">
        <v>6.5</v>
      </c>
      <c r="AA35" s="713"/>
      <c r="AB35" s="713"/>
      <c r="AC35" s="713"/>
      <c r="AD35" s="714" t="s">
        <v>244</v>
      </c>
      <c r="AE35" s="714"/>
      <c r="AF35" s="714"/>
      <c r="AG35" s="714"/>
      <c r="AH35" s="714"/>
      <c r="AI35" s="714"/>
      <c r="AJ35" s="714"/>
      <c r="AK35" s="714"/>
      <c r="AL35" s="683" t="s">
        <v>128</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326</v>
      </c>
      <c r="CE35" s="724"/>
      <c r="CF35" s="724"/>
      <c r="CG35" s="724"/>
      <c r="CH35" s="724"/>
      <c r="CI35" s="724"/>
      <c r="CJ35" s="724"/>
      <c r="CK35" s="724"/>
      <c r="CL35" s="724"/>
      <c r="CM35" s="724"/>
      <c r="CN35" s="724"/>
      <c r="CO35" s="724"/>
      <c r="CP35" s="724"/>
      <c r="CQ35" s="725"/>
      <c r="CR35" s="680">
        <v>778395</v>
      </c>
      <c r="CS35" s="699"/>
      <c r="CT35" s="699"/>
      <c r="CU35" s="699"/>
      <c r="CV35" s="699"/>
      <c r="CW35" s="699"/>
      <c r="CX35" s="699"/>
      <c r="CY35" s="700"/>
      <c r="CZ35" s="683">
        <v>2.5</v>
      </c>
      <c r="DA35" s="701"/>
      <c r="DB35" s="701"/>
      <c r="DC35" s="702"/>
      <c r="DD35" s="686">
        <v>683008</v>
      </c>
      <c r="DE35" s="699"/>
      <c r="DF35" s="699"/>
      <c r="DG35" s="699"/>
      <c r="DH35" s="699"/>
      <c r="DI35" s="699"/>
      <c r="DJ35" s="699"/>
      <c r="DK35" s="700"/>
      <c r="DL35" s="686">
        <v>683008</v>
      </c>
      <c r="DM35" s="699"/>
      <c r="DN35" s="699"/>
      <c r="DO35" s="699"/>
      <c r="DP35" s="699"/>
      <c r="DQ35" s="699"/>
      <c r="DR35" s="699"/>
      <c r="DS35" s="699"/>
      <c r="DT35" s="699"/>
      <c r="DU35" s="699"/>
      <c r="DV35" s="700"/>
      <c r="DW35" s="683">
        <v>5.8</v>
      </c>
      <c r="DX35" s="701"/>
      <c r="DY35" s="701"/>
      <c r="DZ35" s="701"/>
      <c r="EA35" s="701"/>
      <c r="EB35" s="701"/>
      <c r="EC35" s="719"/>
    </row>
    <row r="36" spans="2:133" ht="11.25" customHeight="1" x14ac:dyDescent="0.15">
      <c r="B36" s="677" t="s">
        <v>327</v>
      </c>
      <c r="C36" s="678"/>
      <c r="D36" s="678"/>
      <c r="E36" s="678"/>
      <c r="F36" s="678"/>
      <c r="G36" s="678"/>
      <c r="H36" s="678"/>
      <c r="I36" s="678"/>
      <c r="J36" s="678"/>
      <c r="K36" s="678"/>
      <c r="L36" s="678"/>
      <c r="M36" s="678"/>
      <c r="N36" s="678"/>
      <c r="O36" s="678"/>
      <c r="P36" s="678"/>
      <c r="Q36" s="679"/>
      <c r="R36" s="680">
        <v>481760</v>
      </c>
      <c r="S36" s="681"/>
      <c r="T36" s="681"/>
      <c r="U36" s="681"/>
      <c r="V36" s="681"/>
      <c r="W36" s="681"/>
      <c r="X36" s="681"/>
      <c r="Y36" s="682"/>
      <c r="Z36" s="713">
        <v>1.5</v>
      </c>
      <c r="AA36" s="713"/>
      <c r="AB36" s="713"/>
      <c r="AC36" s="713"/>
      <c r="AD36" s="714" t="s">
        <v>128</v>
      </c>
      <c r="AE36" s="714"/>
      <c r="AF36" s="714"/>
      <c r="AG36" s="714"/>
      <c r="AH36" s="714"/>
      <c r="AI36" s="714"/>
      <c r="AJ36" s="714"/>
      <c r="AK36" s="714"/>
      <c r="AL36" s="683" t="s">
        <v>128</v>
      </c>
      <c r="AM36" s="684"/>
      <c r="AN36" s="684"/>
      <c r="AO36" s="715"/>
      <c r="AP36" s="235"/>
      <c r="AQ36" s="732" t="s">
        <v>328</v>
      </c>
      <c r="AR36" s="733"/>
      <c r="AS36" s="733"/>
      <c r="AT36" s="733"/>
      <c r="AU36" s="733"/>
      <c r="AV36" s="733"/>
      <c r="AW36" s="733"/>
      <c r="AX36" s="733"/>
      <c r="AY36" s="734"/>
      <c r="AZ36" s="735">
        <v>2068143</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20785</v>
      </c>
      <c r="BW36" s="736"/>
      <c r="BX36" s="736"/>
      <c r="BY36" s="736"/>
      <c r="BZ36" s="736"/>
      <c r="CA36" s="736"/>
      <c r="CB36" s="737"/>
      <c r="CD36" s="727" t="s">
        <v>330</v>
      </c>
      <c r="CE36" s="724"/>
      <c r="CF36" s="724"/>
      <c r="CG36" s="724"/>
      <c r="CH36" s="724"/>
      <c r="CI36" s="724"/>
      <c r="CJ36" s="724"/>
      <c r="CK36" s="724"/>
      <c r="CL36" s="724"/>
      <c r="CM36" s="724"/>
      <c r="CN36" s="724"/>
      <c r="CO36" s="724"/>
      <c r="CP36" s="724"/>
      <c r="CQ36" s="725"/>
      <c r="CR36" s="680">
        <v>6758934</v>
      </c>
      <c r="CS36" s="681"/>
      <c r="CT36" s="681"/>
      <c r="CU36" s="681"/>
      <c r="CV36" s="681"/>
      <c r="CW36" s="681"/>
      <c r="CX36" s="681"/>
      <c r="CY36" s="682"/>
      <c r="CZ36" s="683">
        <v>21.3</v>
      </c>
      <c r="DA36" s="701"/>
      <c r="DB36" s="701"/>
      <c r="DC36" s="702"/>
      <c r="DD36" s="686">
        <v>2493560</v>
      </c>
      <c r="DE36" s="681"/>
      <c r="DF36" s="681"/>
      <c r="DG36" s="681"/>
      <c r="DH36" s="681"/>
      <c r="DI36" s="681"/>
      <c r="DJ36" s="681"/>
      <c r="DK36" s="682"/>
      <c r="DL36" s="686">
        <v>1204032</v>
      </c>
      <c r="DM36" s="681"/>
      <c r="DN36" s="681"/>
      <c r="DO36" s="681"/>
      <c r="DP36" s="681"/>
      <c r="DQ36" s="681"/>
      <c r="DR36" s="681"/>
      <c r="DS36" s="681"/>
      <c r="DT36" s="681"/>
      <c r="DU36" s="681"/>
      <c r="DV36" s="682"/>
      <c r="DW36" s="683">
        <v>10.199999999999999</v>
      </c>
      <c r="DX36" s="701"/>
      <c r="DY36" s="701"/>
      <c r="DZ36" s="701"/>
      <c r="EA36" s="701"/>
      <c r="EB36" s="701"/>
      <c r="EC36" s="719"/>
    </row>
    <row r="37" spans="2:133" ht="11.25" customHeight="1" x14ac:dyDescent="0.15">
      <c r="B37" s="677" t="s">
        <v>331</v>
      </c>
      <c r="C37" s="678"/>
      <c r="D37" s="678"/>
      <c r="E37" s="678"/>
      <c r="F37" s="678"/>
      <c r="G37" s="678"/>
      <c r="H37" s="678"/>
      <c r="I37" s="678"/>
      <c r="J37" s="678"/>
      <c r="K37" s="678"/>
      <c r="L37" s="678"/>
      <c r="M37" s="678"/>
      <c r="N37" s="678"/>
      <c r="O37" s="678"/>
      <c r="P37" s="678"/>
      <c r="Q37" s="679"/>
      <c r="R37" s="680">
        <v>212812</v>
      </c>
      <c r="S37" s="681"/>
      <c r="T37" s="681"/>
      <c r="U37" s="681"/>
      <c r="V37" s="681"/>
      <c r="W37" s="681"/>
      <c r="X37" s="681"/>
      <c r="Y37" s="682"/>
      <c r="Z37" s="713">
        <v>0.7</v>
      </c>
      <c r="AA37" s="713"/>
      <c r="AB37" s="713"/>
      <c r="AC37" s="713"/>
      <c r="AD37" s="714" t="s">
        <v>244</v>
      </c>
      <c r="AE37" s="714"/>
      <c r="AF37" s="714"/>
      <c r="AG37" s="714"/>
      <c r="AH37" s="714"/>
      <c r="AI37" s="714"/>
      <c r="AJ37" s="714"/>
      <c r="AK37" s="714"/>
      <c r="AL37" s="683" t="s">
        <v>128</v>
      </c>
      <c r="AM37" s="684"/>
      <c r="AN37" s="684"/>
      <c r="AO37" s="715"/>
      <c r="AQ37" s="720" t="s">
        <v>332</v>
      </c>
      <c r="AR37" s="721"/>
      <c r="AS37" s="721"/>
      <c r="AT37" s="721"/>
      <c r="AU37" s="721"/>
      <c r="AV37" s="721"/>
      <c r="AW37" s="721"/>
      <c r="AX37" s="721"/>
      <c r="AY37" s="722"/>
      <c r="AZ37" s="680">
        <v>424579</v>
      </c>
      <c r="BA37" s="681"/>
      <c r="BB37" s="681"/>
      <c r="BC37" s="681"/>
      <c r="BD37" s="699"/>
      <c r="BE37" s="699"/>
      <c r="BF37" s="723"/>
      <c r="BG37" s="727" t="s">
        <v>333</v>
      </c>
      <c r="BH37" s="724"/>
      <c r="BI37" s="724"/>
      <c r="BJ37" s="724"/>
      <c r="BK37" s="724"/>
      <c r="BL37" s="724"/>
      <c r="BM37" s="724"/>
      <c r="BN37" s="724"/>
      <c r="BO37" s="724"/>
      <c r="BP37" s="724"/>
      <c r="BQ37" s="724"/>
      <c r="BR37" s="724"/>
      <c r="BS37" s="724"/>
      <c r="BT37" s="724"/>
      <c r="BU37" s="725"/>
      <c r="BV37" s="680">
        <v>-34868</v>
      </c>
      <c r="BW37" s="681"/>
      <c r="BX37" s="681"/>
      <c r="BY37" s="681"/>
      <c r="BZ37" s="681"/>
      <c r="CA37" s="681"/>
      <c r="CB37" s="726"/>
      <c r="CD37" s="727" t="s">
        <v>334</v>
      </c>
      <c r="CE37" s="724"/>
      <c r="CF37" s="724"/>
      <c r="CG37" s="724"/>
      <c r="CH37" s="724"/>
      <c r="CI37" s="724"/>
      <c r="CJ37" s="724"/>
      <c r="CK37" s="724"/>
      <c r="CL37" s="724"/>
      <c r="CM37" s="724"/>
      <c r="CN37" s="724"/>
      <c r="CO37" s="724"/>
      <c r="CP37" s="724"/>
      <c r="CQ37" s="725"/>
      <c r="CR37" s="680">
        <v>755660</v>
      </c>
      <c r="CS37" s="699"/>
      <c r="CT37" s="699"/>
      <c r="CU37" s="699"/>
      <c r="CV37" s="699"/>
      <c r="CW37" s="699"/>
      <c r="CX37" s="699"/>
      <c r="CY37" s="700"/>
      <c r="CZ37" s="683">
        <v>2.4</v>
      </c>
      <c r="DA37" s="701"/>
      <c r="DB37" s="701"/>
      <c r="DC37" s="702"/>
      <c r="DD37" s="686">
        <v>755660</v>
      </c>
      <c r="DE37" s="699"/>
      <c r="DF37" s="699"/>
      <c r="DG37" s="699"/>
      <c r="DH37" s="699"/>
      <c r="DI37" s="699"/>
      <c r="DJ37" s="699"/>
      <c r="DK37" s="700"/>
      <c r="DL37" s="686">
        <v>754839</v>
      </c>
      <c r="DM37" s="699"/>
      <c r="DN37" s="699"/>
      <c r="DO37" s="699"/>
      <c r="DP37" s="699"/>
      <c r="DQ37" s="699"/>
      <c r="DR37" s="699"/>
      <c r="DS37" s="699"/>
      <c r="DT37" s="699"/>
      <c r="DU37" s="699"/>
      <c r="DV37" s="700"/>
      <c r="DW37" s="683">
        <v>6.4</v>
      </c>
      <c r="DX37" s="701"/>
      <c r="DY37" s="701"/>
      <c r="DZ37" s="701"/>
      <c r="EA37" s="701"/>
      <c r="EB37" s="701"/>
      <c r="EC37" s="719"/>
    </row>
    <row r="38" spans="2:133" ht="11.25" customHeight="1" x14ac:dyDescent="0.15">
      <c r="B38" s="677" t="s">
        <v>335</v>
      </c>
      <c r="C38" s="678"/>
      <c r="D38" s="678"/>
      <c r="E38" s="678"/>
      <c r="F38" s="678"/>
      <c r="G38" s="678"/>
      <c r="H38" s="678"/>
      <c r="I38" s="678"/>
      <c r="J38" s="678"/>
      <c r="K38" s="678"/>
      <c r="L38" s="678"/>
      <c r="M38" s="678"/>
      <c r="N38" s="678"/>
      <c r="O38" s="678"/>
      <c r="P38" s="678"/>
      <c r="Q38" s="679"/>
      <c r="R38" s="680">
        <v>1598065</v>
      </c>
      <c r="S38" s="681"/>
      <c r="T38" s="681"/>
      <c r="U38" s="681"/>
      <c r="V38" s="681"/>
      <c r="W38" s="681"/>
      <c r="X38" s="681"/>
      <c r="Y38" s="682"/>
      <c r="Z38" s="713">
        <v>5</v>
      </c>
      <c r="AA38" s="713"/>
      <c r="AB38" s="713"/>
      <c r="AC38" s="713"/>
      <c r="AD38" s="714">
        <v>27</v>
      </c>
      <c r="AE38" s="714"/>
      <c r="AF38" s="714"/>
      <c r="AG38" s="714"/>
      <c r="AH38" s="714"/>
      <c r="AI38" s="714"/>
      <c r="AJ38" s="714"/>
      <c r="AK38" s="714"/>
      <c r="AL38" s="683">
        <v>0</v>
      </c>
      <c r="AM38" s="684"/>
      <c r="AN38" s="684"/>
      <c r="AO38" s="715"/>
      <c r="AQ38" s="720" t="s">
        <v>336</v>
      </c>
      <c r="AR38" s="721"/>
      <c r="AS38" s="721"/>
      <c r="AT38" s="721"/>
      <c r="AU38" s="721"/>
      <c r="AV38" s="721"/>
      <c r="AW38" s="721"/>
      <c r="AX38" s="721"/>
      <c r="AY38" s="722"/>
      <c r="AZ38" s="680">
        <v>126836</v>
      </c>
      <c r="BA38" s="681"/>
      <c r="BB38" s="681"/>
      <c r="BC38" s="681"/>
      <c r="BD38" s="699"/>
      <c r="BE38" s="699"/>
      <c r="BF38" s="723"/>
      <c r="BG38" s="727" t="s">
        <v>337</v>
      </c>
      <c r="BH38" s="724"/>
      <c r="BI38" s="724"/>
      <c r="BJ38" s="724"/>
      <c r="BK38" s="724"/>
      <c r="BL38" s="724"/>
      <c r="BM38" s="724"/>
      <c r="BN38" s="724"/>
      <c r="BO38" s="724"/>
      <c r="BP38" s="724"/>
      <c r="BQ38" s="724"/>
      <c r="BR38" s="724"/>
      <c r="BS38" s="724"/>
      <c r="BT38" s="724"/>
      <c r="BU38" s="725"/>
      <c r="BV38" s="680">
        <v>5007</v>
      </c>
      <c r="BW38" s="681"/>
      <c r="BX38" s="681"/>
      <c r="BY38" s="681"/>
      <c r="BZ38" s="681"/>
      <c r="CA38" s="681"/>
      <c r="CB38" s="726"/>
      <c r="CD38" s="727" t="s">
        <v>338</v>
      </c>
      <c r="CE38" s="724"/>
      <c r="CF38" s="724"/>
      <c r="CG38" s="724"/>
      <c r="CH38" s="724"/>
      <c r="CI38" s="724"/>
      <c r="CJ38" s="724"/>
      <c r="CK38" s="724"/>
      <c r="CL38" s="724"/>
      <c r="CM38" s="724"/>
      <c r="CN38" s="724"/>
      <c r="CO38" s="724"/>
      <c r="CP38" s="724"/>
      <c r="CQ38" s="725"/>
      <c r="CR38" s="680">
        <v>1443708</v>
      </c>
      <c r="CS38" s="681"/>
      <c r="CT38" s="681"/>
      <c r="CU38" s="681"/>
      <c r="CV38" s="681"/>
      <c r="CW38" s="681"/>
      <c r="CX38" s="681"/>
      <c r="CY38" s="682"/>
      <c r="CZ38" s="683">
        <v>4.5999999999999996</v>
      </c>
      <c r="DA38" s="701"/>
      <c r="DB38" s="701"/>
      <c r="DC38" s="702"/>
      <c r="DD38" s="686">
        <v>1144771</v>
      </c>
      <c r="DE38" s="681"/>
      <c r="DF38" s="681"/>
      <c r="DG38" s="681"/>
      <c r="DH38" s="681"/>
      <c r="DI38" s="681"/>
      <c r="DJ38" s="681"/>
      <c r="DK38" s="682"/>
      <c r="DL38" s="686">
        <v>943777</v>
      </c>
      <c r="DM38" s="681"/>
      <c r="DN38" s="681"/>
      <c r="DO38" s="681"/>
      <c r="DP38" s="681"/>
      <c r="DQ38" s="681"/>
      <c r="DR38" s="681"/>
      <c r="DS38" s="681"/>
      <c r="DT38" s="681"/>
      <c r="DU38" s="681"/>
      <c r="DV38" s="682"/>
      <c r="DW38" s="683">
        <v>8</v>
      </c>
      <c r="DX38" s="701"/>
      <c r="DY38" s="701"/>
      <c r="DZ38" s="701"/>
      <c r="EA38" s="701"/>
      <c r="EB38" s="701"/>
      <c r="EC38" s="719"/>
    </row>
    <row r="39" spans="2:133" ht="11.25" customHeight="1" x14ac:dyDescent="0.15">
      <c r="B39" s="677" t="s">
        <v>339</v>
      </c>
      <c r="C39" s="678"/>
      <c r="D39" s="678"/>
      <c r="E39" s="678"/>
      <c r="F39" s="678"/>
      <c r="G39" s="678"/>
      <c r="H39" s="678"/>
      <c r="I39" s="678"/>
      <c r="J39" s="678"/>
      <c r="K39" s="678"/>
      <c r="L39" s="678"/>
      <c r="M39" s="678"/>
      <c r="N39" s="678"/>
      <c r="O39" s="678"/>
      <c r="P39" s="678"/>
      <c r="Q39" s="679"/>
      <c r="R39" s="680">
        <v>3632980</v>
      </c>
      <c r="S39" s="681"/>
      <c r="T39" s="681"/>
      <c r="U39" s="681"/>
      <c r="V39" s="681"/>
      <c r="W39" s="681"/>
      <c r="X39" s="681"/>
      <c r="Y39" s="682"/>
      <c r="Z39" s="713">
        <v>11.4</v>
      </c>
      <c r="AA39" s="713"/>
      <c r="AB39" s="713"/>
      <c r="AC39" s="713"/>
      <c r="AD39" s="714" t="s">
        <v>128</v>
      </c>
      <c r="AE39" s="714"/>
      <c r="AF39" s="714"/>
      <c r="AG39" s="714"/>
      <c r="AH39" s="714"/>
      <c r="AI39" s="714"/>
      <c r="AJ39" s="714"/>
      <c r="AK39" s="714"/>
      <c r="AL39" s="683" t="s">
        <v>128</v>
      </c>
      <c r="AM39" s="684"/>
      <c r="AN39" s="684"/>
      <c r="AO39" s="715"/>
      <c r="AQ39" s="720" t="s">
        <v>340</v>
      </c>
      <c r="AR39" s="721"/>
      <c r="AS39" s="721"/>
      <c r="AT39" s="721"/>
      <c r="AU39" s="721"/>
      <c r="AV39" s="721"/>
      <c r="AW39" s="721"/>
      <c r="AX39" s="721"/>
      <c r="AY39" s="722"/>
      <c r="AZ39" s="680">
        <v>73020</v>
      </c>
      <c r="BA39" s="681"/>
      <c r="BB39" s="681"/>
      <c r="BC39" s="681"/>
      <c r="BD39" s="699"/>
      <c r="BE39" s="699"/>
      <c r="BF39" s="723"/>
      <c r="BG39" s="727" t="s">
        <v>341</v>
      </c>
      <c r="BH39" s="724"/>
      <c r="BI39" s="724"/>
      <c r="BJ39" s="724"/>
      <c r="BK39" s="724"/>
      <c r="BL39" s="724"/>
      <c r="BM39" s="724"/>
      <c r="BN39" s="724"/>
      <c r="BO39" s="724"/>
      <c r="BP39" s="724"/>
      <c r="BQ39" s="724"/>
      <c r="BR39" s="724"/>
      <c r="BS39" s="724"/>
      <c r="BT39" s="724"/>
      <c r="BU39" s="725"/>
      <c r="BV39" s="680">
        <v>8316</v>
      </c>
      <c r="BW39" s="681"/>
      <c r="BX39" s="681"/>
      <c r="BY39" s="681"/>
      <c r="BZ39" s="681"/>
      <c r="CA39" s="681"/>
      <c r="CB39" s="726"/>
      <c r="CD39" s="727" t="s">
        <v>342</v>
      </c>
      <c r="CE39" s="724"/>
      <c r="CF39" s="724"/>
      <c r="CG39" s="724"/>
      <c r="CH39" s="724"/>
      <c r="CI39" s="724"/>
      <c r="CJ39" s="724"/>
      <c r="CK39" s="724"/>
      <c r="CL39" s="724"/>
      <c r="CM39" s="724"/>
      <c r="CN39" s="724"/>
      <c r="CO39" s="724"/>
      <c r="CP39" s="724"/>
      <c r="CQ39" s="725"/>
      <c r="CR39" s="680">
        <v>1207316</v>
      </c>
      <c r="CS39" s="699"/>
      <c r="CT39" s="699"/>
      <c r="CU39" s="699"/>
      <c r="CV39" s="699"/>
      <c r="CW39" s="699"/>
      <c r="CX39" s="699"/>
      <c r="CY39" s="700"/>
      <c r="CZ39" s="683">
        <v>3.8</v>
      </c>
      <c r="DA39" s="701"/>
      <c r="DB39" s="701"/>
      <c r="DC39" s="702"/>
      <c r="DD39" s="686">
        <v>102582</v>
      </c>
      <c r="DE39" s="699"/>
      <c r="DF39" s="699"/>
      <c r="DG39" s="699"/>
      <c r="DH39" s="699"/>
      <c r="DI39" s="699"/>
      <c r="DJ39" s="699"/>
      <c r="DK39" s="700"/>
      <c r="DL39" s="686" t="s">
        <v>128</v>
      </c>
      <c r="DM39" s="699"/>
      <c r="DN39" s="699"/>
      <c r="DO39" s="699"/>
      <c r="DP39" s="699"/>
      <c r="DQ39" s="699"/>
      <c r="DR39" s="699"/>
      <c r="DS39" s="699"/>
      <c r="DT39" s="699"/>
      <c r="DU39" s="699"/>
      <c r="DV39" s="700"/>
      <c r="DW39" s="683" t="s">
        <v>128</v>
      </c>
      <c r="DX39" s="701"/>
      <c r="DY39" s="701"/>
      <c r="DZ39" s="701"/>
      <c r="EA39" s="701"/>
      <c r="EB39" s="701"/>
      <c r="EC39" s="719"/>
    </row>
    <row r="40" spans="2:133" ht="11.25" customHeight="1" x14ac:dyDescent="0.15">
      <c r="B40" s="677" t="s">
        <v>343</v>
      </c>
      <c r="C40" s="678"/>
      <c r="D40" s="678"/>
      <c r="E40" s="678"/>
      <c r="F40" s="678"/>
      <c r="G40" s="678"/>
      <c r="H40" s="678"/>
      <c r="I40" s="678"/>
      <c r="J40" s="678"/>
      <c r="K40" s="678"/>
      <c r="L40" s="678"/>
      <c r="M40" s="678"/>
      <c r="N40" s="678"/>
      <c r="O40" s="678"/>
      <c r="P40" s="678"/>
      <c r="Q40" s="679"/>
      <c r="R40" s="680" t="s">
        <v>244</v>
      </c>
      <c r="S40" s="681"/>
      <c r="T40" s="681"/>
      <c r="U40" s="681"/>
      <c r="V40" s="681"/>
      <c r="W40" s="681"/>
      <c r="X40" s="681"/>
      <c r="Y40" s="682"/>
      <c r="Z40" s="713" t="s">
        <v>244</v>
      </c>
      <c r="AA40" s="713"/>
      <c r="AB40" s="713"/>
      <c r="AC40" s="713"/>
      <c r="AD40" s="714" t="s">
        <v>128</v>
      </c>
      <c r="AE40" s="714"/>
      <c r="AF40" s="714"/>
      <c r="AG40" s="714"/>
      <c r="AH40" s="714"/>
      <c r="AI40" s="714"/>
      <c r="AJ40" s="714"/>
      <c r="AK40" s="714"/>
      <c r="AL40" s="683" t="s">
        <v>128</v>
      </c>
      <c r="AM40" s="684"/>
      <c r="AN40" s="684"/>
      <c r="AO40" s="715"/>
      <c r="AQ40" s="720" t="s">
        <v>344</v>
      </c>
      <c r="AR40" s="721"/>
      <c r="AS40" s="721"/>
      <c r="AT40" s="721"/>
      <c r="AU40" s="721"/>
      <c r="AV40" s="721"/>
      <c r="AW40" s="721"/>
      <c r="AX40" s="721"/>
      <c r="AY40" s="722"/>
      <c r="AZ40" s="680">
        <v>17634</v>
      </c>
      <c r="BA40" s="681"/>
      <c r="BB40" s="681"/>
      <c r="BC40" s="681"/>
      <c r="BD40" s="699"/>
      <c r="BE40" s="699"/>
      <c r="BF40" s="723"/>
      <c r="BG40" s="728" t="s">
        <v>345</v>
      </c>
      <c r="BH40" s="729"/>
      <c r="BI40" s="729"/>
      <c r="BJ40" s="729"/>
      <c r="BK40" s="729"/>
      <c r="BL40" s="236"/>
      <c r="BM40" s="724" t="s">
        <v>346</v>
      </c>
      <c r="BN40" s="724"/>
      <c r="BO40" s="724"/>
      <c r="BP40" s="724"/>
      <c r="BQ40" s="724"/>
      <c r="BR40" s="724"/>
      <c r="BS40" s="724"/>
      <c r="BT40" s="724"/>
      <c r="BU40" s="725"/>
      <c r="BV40" s="680">
        <v>120</v>
      </c>
      <c r="BW40" s="681"/>
      <c r="BX40" s="681"/>
      <c r="BY40" s="681"/>
      <c r="BZ40" s="681"/>
      <c r="CA40" s="681"/>
      <c r="CB40" s="726"/>
      <c r="CD40" s="727" t="s">
        <v>347</v>
      </c>
      <c r="CE40" s="724"/>
      <c r="CF40" s="724"/>
      <c r="CG40" s="724"/>
      <c r="CH40" s="724"/>
      <c r="CI40" s="724"/>
      <c r="CJ40" s="724"/>
      <c r="CK40" s="724"/>
      <c r="CL40" s="724"/>
      <c r="CM40" s="724"/>
      <c r="CN40" s="724"/>
      <c r="CO40" s="724"/>
      <c r="CP40" s="724"/>
      <c r="CQ40" s="725"/>
      <c r="CR40" s="680">
        <v>891501</v>
      </c>
      <c r="CS40" s="681"/>
      <c r="CT40" s="681"/>
      <c r="CU40" s="681"/>
      <c r="CV40" s="681"/>
      <c r="CW40" s="681"/>
      <c r="CX40" s="681"/>
      <c r="CY40" s="682"/>
      <c r="CZ40" s="683">
        <v>2.8</v>
      </c>
      <c r="DA40" s="701"/>
      <c r="DB40" s="701"/>
      <c r="DC40" s="702"/>
      <c r="DD40" s="686">
        <v>42</v>
      </c>
      <c r="DE40" s="681"/>
      <c r="DF40" s="681"/>
      <c r="DG40" s="681"/>
      <c r="DH40" s="681"/>
      <c r="DI40" s="681"/>
      <c r="DJ40" s="681"/>
      <c r="DK40" s="682"/>
      <c r="DL40" s="686" t="s">
        <v>128</v>
      </c>
      <c r="DM40" s="681"/>
      <c r="DN40" s="681"/>
      <c r="DO40" s="681"/>
      <c r="DP40" s="681"/>
      <c r="DQ40" s="681"/>
      <c r="DR40" s="681"/>
      <c r="DS40" s="681"/>
      <c r="DT40" s="681"/>
      <c r="DU40" s="681"/>
      <c r="DV40" s="682"/>
      <c r="DW40" s="683" t="s">
        <v>128</v>
      </c>
      <c r="DX40" s="701"/>
      <c r="DY40" s="701"/>
      <c r="DZ40" s="701"/>
      <c r="EA40" s="701"/>
      <c r="EB40" s="701"/>
      <c r="EC40" s="719"/>
    </row>
    <row r="41" spans="2:133" ht="11.25" customHeight="1" x14ac:dyDescent="0.15">
      <c r="B41" s="677" t="s">
        <v>348</v>
      </c>
      <c r="C41" s="678"/>
      <c r="D41" s="678"/>
      <c r="E41" s="678"/>
      <c r="F41" s="678"/>
      <c r="G41" s="678"/>
      <c r="H41" s="678"/>
      <c r="I41" s="678"/>
      <c r="J41" s="678"/>
      <c r="K41" s="678"/>
      <c r="L41" s="678"/>
      <c r="M41" s="678"/>
      <c r="N41" s="678"/>
      <c r="O41" s="678"/>
      <c r="P41" s="678"/>
      <c r="Q41" s="679"/>
      <c r="R41" s="680" t="s">
        <v>244</v>
      </c>
      <c r="S41" s="681"/>
      <c r="T41" s="681"/>
      <c r="U41" s="681"/>
      <c r="V41" s="681"/>
      <c r="W41" s="681"/>
      <c r="X41" s="681"/>
      <c r="Y41" s="682"/>
      <c r="Z41" s="713" t="s">
        <v>244</v>
      </c>
      <c r="AA41" s="713"/>
      <c r="AB41" s="713"/>
      <c r="AC41" s="713"/>
      <c r="AD41" s="714" t="s">
        <v>244</v>
      </c>
      <c r="AE41" s="714"/>
      <c r="AF41" s="714"/>
      <c r="AG41" s="714"/>
      <c r="AH41" s="714"/>
      <c r="AI41" s="714"/>
      <c r="AJ41" s="714"/>
      <c r="AK41" s="714"/>
      <c r="AL41" s="683" t="s">
        <v>244</v>
      </c>
      <c r="AM41" s="684"/>
      <c r="AN41" s="684"/>
      <c r="AO41" s="715"/>
      <c r="AQ41" s="720" t="s">
        <v>349</v>
      </c>
      <c r="AR41" s="721"/>
      <c r="AS41" s="721"/>
      <c r="AT41" s="721"/>
      <c r="AU41" s="721"/>
      <c r="AV41" s="721"/>
      <c r="AW41" s="721"/>
      <c r="AX41" s="721"/>
      <c r="AY41" s="722"/>
      <c r="AZ41" s="680">
        <v>397668</v>
      </c>
      <c r="BA41" s="681"/>
      <c r="BB41" s="681"/>
      <c r="BC41" s="681"/>
      <c r="BD41" s="699"/>
      <c r="BE41" s="699"/>
      <c r="BF41" s="723"/>
      <c r="BG41" s="728"/>
      <c r="BH41" s="729"/>
      <c r="BI41" s="729"/>
      <c r="BJ41" s="729"/>
      <c r="BK41" s="729"/>
      <c r="BL41" s="236"/>
      <c r="BM41" s="724" t="s">
        <v>350</v>
      </c>
      <c r="BN41" s="724"/>
      <c r="BO41" s="724"/>
      <c r="BP41" s="724"/>
      <c r="BQ41" s="724"/>
      <c r="BR41" s="724"/>
      <c r="BS41" s="724"/>
      <c r="BT41" s="724"/>
      <c r="BU41" s="725"/>
      <c r="BV41" s="680">
        <v>2</v>
      </c>
      <c r="BW41" s="681"/>
      <c r="BX41" s="681"/>
      <c r="BY41" s="681"/>
      <c r="BZ41" s="681"/>
      <c r="CA41" s="681"/>
      <c r="CB41" s="726"/>
      <c r="CD41" s="727" t="s">
        <v>351</v>
      </c>
      <c r="CE41" s="724"/>
      <c r="CF41" s="724"/>
      <c r="CG41" s="724"/>
      <c r="CH41" s="724"/>
      <c r="CI41" s="724"/>
      <c r="CJ41" s="724"/>
      <c r="CK41" s="724"/>
      <c r="CL41" s="724"/>
      <c r="CM41" s="724"/>
      <c r="CN41" s="724"/>
      <c r="CO41" s="724"/>
      <c r="CP41" s="724"/>
      <c r="CQ41" s="725"/>
      <c r="CR41" s="680" t="s">
        <v>128</v>
      </c>
      <c r="CS41" s="699"/>
      <c r="CT41" s="699"/>
      <c r="CU41" s="699"/>
      <c r="CV41" s="699"/>
      <c r="CW41" s="699"/>
      <c r="CX41" s="699"/>
      <c r="CY41" s="700"/>
      <c r="CZ41" s="683" t="s">
        <v>244</v>
      </c>
      <c r="DA41" s="701"/>
      <c r="DB41" s="701"/>
      <c r="DC41" s="702"/>
      <c r="DD41" s="686" t="s">
        <v>128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v>456513</v>
      </c>
      <c r="S42" s="681"/>
      <c r="T42" s="681"/>
      <c r="U42" s="681"/>
      <c r="V42" s="681"/>
      <c r="W42" s="681"/>
      <c r="X42" s="681"/>
      <c r="Y42" s="682"/>
      <c r="Z42" s="713">
        <v>1.4</v>
      </c>
      <c r="AA42" s="713"/>
      <c r="AB42" s="713"/>
      <c r="AC42" s="713"/>
      <c r="AD42" s="714" t="s">
        <v>128</v>
      </c>
      <c r="AE42" s="714"/>
      <c r="AF42" s="714"/>
      <c r="AG42" s="714"/>
      <c r="AH42" s="714"/>
      <c r="AI42" s="714"/>
      <c r="AJ42" s="714"/>
      <c r="AK42" s="714"/>
      <c r="AL42" s="683" t="s">
        <v>128</v>
      </c>
      <c r="AM42" s="684"/>
      <c r="AN42" s="684"/>
      <c r="AO42" s="715"/>
      <c r="AQ42" s="716" t="s">
        <v>353</v>
      </c>
      <c r="AR42" s="717"/>
      <c r="AS42" s="717"/>
      <c r="AT42" s="717"/>
      <c r="AU42" s="717"/>
      <c r="AV42" s="717"/>
      <c r="AW42" s="717"/>
      <c r="AX42" s="717"/>
      <c r="AY42" s="718"/>
      <c r="AZ42" s="664">
        <v>1028406</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299</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6534340</v>
      </c>
      <c r="CS42" s="681"/>
      <c r="CT42" s="681"/>
      <c r="CU42" s="681"/>
      <c r="CV42" s="681"/>
      <c r="CW42" s="681"/>
      <c r="CX42" s="681"/>
      <c r="CY42" s="682"/>
      <c r="CZ42" s="683">
        <v>20.6</v>
      </c>
      <c r="DA42" s="684"/>
      <c r="DB42" s="684"/>
      <c r="DC42" s="685"/>
      <c r="DD42" s="686">
        <v>813508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356</v>
      </c>
      <c r="C43" s="662"/>
      <c r="D43" s="662"/>
      <c r="E43" s="662"/>
      <c r="F43" s="662"/>
      <c r="G43" s="662"/>
      <c r="H43" s="662"/>
      <c r="I43" s="662"/>
      <c r="J43" s="662"/>
      <c r="K43" s="662"/>
      <c r="L43" s="662"/>
      <c r="M43" s="662"/>
      <c r="N43" s="662"/>
      <c r="O43" s="662"/>
      <c r="P43" s="662"/>
      <c r="Q43" s="663"/>
      <c r="R43" s="664">
        <v>31921568</v>
      </c>
      <c r="S43" s="703"/>
      <c r="T43" s="703"/>
      <c r="U43" s="703"/>
      <c r="V43" s="703"/>
      <c r="W43" s="703"/>
      <c r="X43" s="703"/>
      <c r="Y43" s="704"/>
      <c r="Z43" s="705">
        <v>100</v>
      </c>
      <c r="AA43" s="705"/>
      <c r="AB43" s="705"/>
      <c r="AC43" s="705"/>
      <c r="AD43" s="706">
        <v>11324490</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52132</v>
      </c>
      <c r="CS43" s="699"/>
      <c r="CT43" s="699"/>
      <c r="CU43" s="699"/>
      <c r="CV43" s="699"/>
      <c r="CW43" s="699"/>
      <c r="CX43" s="699"/>
      <c r="CY43" s="700"/>
      <c r="CZ43" s="683">
        <v>0.2</v>
      </c>
      <c r="DA43" s="701"/>
      <c r="DB43" s="701"/>
      <c r="DC43" s="702"/>
      <c r="DD43" s="686">
        <v>40484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358</v>
      </c>
      <c r="CG44" s="678"/>
      <c r="CH44" s="678"/>
      <c r="CI44" s="678"/>
      <c r="CJ44" s="678"/>
      <c r="CK44" s="678"/>
      <c r="CL44" s="678"/>
      <c r="CM44" s="678"/>
      <c r="CN44" s="678"/>
      <c r="CO44" s="678"/>
      <c r="CP44" s="678"/>
      <c r="CQ44" s="679"/>
      <c r="CR44" s="680">
        <v>6534340</v>
      </c>
      <c r="CS44" s="681"/>
      <c r="CT44" s="681"/>
      <c r="CU44" s="681"/>
      <c r="CV44" s="681"/>
      <c r="CW44" s="681"/>
      <c r="CX44" s="681"/>
      <c r="CY44" s="682"/>
      <c r="CZ44" s="683">
        <v>20.6</v>
      </c>
      <c r="DA44" s="684"/>
      <c r="DB44" s="684"/>
      <c r="DC44" s="685"/>
      <c r="DD44" s="686">
        <v>813508</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3878399</v>
      </c>
      <c r="CS45" s="699"/>
      <c r="CT45" s="699"/>
      <c r="CU45" s="699"/>
      <c r="CV45" s="699"/>
      <c r="CW45" s="699"/>
      <c r="CX45" s="699"/>
      <c r="CY45" s="700"/>
      <c r="CZ45" s="683">
        <v>12.2</v>
      </c>
      <c r="DA45" s="701"/>
      <c r="DB45" s="701"/>
      <c r="DC45" s="702"/>
      <c r="DD45" s="686">
        <v>111365</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2235508</v>
      </c>
      <c r="CS46" s="681"/>
      <c r="CT46" s="681"/>
      <c r="CU46" s="681"/>
      <c r="CV46" s="681"/>
      <c r="CW46" s="681"/>
      <c r="CX46" s="681"/>
      <c r="CY46" s="682"/>
      <c r="CZ46" s="683">
        <v>7.1</v>
      </c>
      <c r="DA46" s="684"/>
      <c r="DB46" s="684"/>
      <c r="DC46" s="685"/>
      <c r="DD46" s="686">
        <v>684216</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t="s">
        <v>128</v>
      </c>
      <c r="CS47" s="699"/>
      <c r="CT47" s="699"/>
      <c r="CU47" s="699"/>
      <c r="CV47" s="699"/>
      <c r="CW47" s="699"/>
      <c r="CX47" s="699"/>
      <c r="CY47" s="700"/>
      <c r="CZ47" s="683" t="s">
        <v>244</v>
      </c>
      <c r="DA47" s="701"/>
      <c r="DB47" s="701"/>
      <c r="DC47" s="702"/>
      <c r="DD47" s="686" t="s">
        <v>128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244</v>
      </c>
      <c r="CS48" s="681"/>
      <c r="CT48" s="681"/>
      <c r="CU48" s="681"/>
      <c r="CV48" s="681"/>
      <c r="CW48" s="681"/>
      <c r="CX48" s="681"/>
      <c r="CY48" s="682"/>
      <c r="CZ48" s="683" t="s">
        <v>128</v>
      </c>
      <c r="DA48" s="684"/>
      <c r="DB48" s="684"/>
      <c r="DC48" s="685"/>
      <c r="DD48" s="686" t="s">
        <v>244</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31689785</v>
      </c>
      <c r="CS49" s="665"/>
      <c r="CT49" s="665"/>
      <c r="CU49" s="665"/>
      <c r="CV49" s="665"/>
      <c r="CW49" s="665"/>
      <c r="CX49" s="665"/>
      <c r="CY49" s="666"/>
      <c r="CZ49" s="667">
        <v>100</v>
      </c>
      <c r="DA49" s="668"/>
      <c r="DB49" s="668"/>
      <c r="DC49" s="669"/>
      <c r="DD49" s="670">
        <v>14334246</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2Y2enob+ca5U5xf0D4g6xc3Nd+qFvrzksyero5UVEA7tnA3Wqvh5bFq9zNQuUn94/P0jhhkNr+5Xm2qUJ59hqw==" saltValue="+8yDbjkRQl1ljU1pxDUi8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8" t="s">
        <v>368</v>
      </c>
      <c r="DK2" s="1209"/>
      <c r="DL2" s="1209"/>
      <c r="DM2" s="1209"/>
      <c r="DN2" s="1209"/>
      <c r="DO2" s="1210"/>
      <c r="DP2" s="251"/>
      <c r="DQ2" s="1208" t="s">
        <v>369</v>
      </c>
      <c r="DR2" s="1209"/>
      <c r="DS2" s="1209"/>
      <c r="DT2" s="1209"/>
      <c r="DU2" s="1209"/>
      <c r="DV2" s="1209"/>
      <c r="DW2" s="1209"/>
      <c r="DX2" s="1209"/>
      <c r="DY2" s="1209"/>
      <c r="DZ2" s="1210"/>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61" t="s">
        <v>370</v>
      </c>
      <c r="B4" s="1161"/>
      <c r="C4" s="1161"/>
      <c r="D4" s="1161"/>
      <c r="E4" s="1161"/>
      <c r="F4" s="1161"/>
      <c r="G4" s="1161"/>
      <c r="H4" s="1161"/>
      <c r="I4" s="1161"/>
      <c r="J4" s="1161"/>
      <c r="K4" s="1161"/>
      <c r="L4" s="1161"/>
      <c r="M4" s="1161"/>
      <c r="N4" s="1161"/>
      <c r="O4" s="1161"/>
      <c r="P4" s="1161"/>
      <c r="Q4" s="1161"/>
      <c r="R4" s="1161"/>
      <c r="S4" s="1161"/>
      <c r="T4" s="1161"/>
      <c r="U4" s="1161"/>
      <c r="V4" s="1161"/>
      <c r="W4" s="1161"/>
      <c r="X4" s="1161"/>
      <c r="Y4" s="1161"/>
      <c r="Z4" s="1161"/>
      <c r="AA4" s="1161"/>
      <c r="AB4" s="1161"/>
      <c r="AC4" s="1161"/>
      <c r="AD4" s="1161"/>
      <c r="AE4" s="1161"/>
      <c r="AF4" s="1161"/>
      <c r="AG4" s="1161"/>
      <c r="AH4" s="1161"/>
      <c r="AI4" s="1161"/>
      <c r="AJ4" s="1161"/>
      <c r="AK4" s="1161"/>
      <c r="AL4" s="1161"/>
      <c r="AM4" s="1161"/>
      <c r="AN4" s="1161"/>
      <c r="AO4" s="1161"/>
      <c r="AP4" s="1161"/>
      <c r="AQ4" s="1161"/>
      <c r="AR4" s="1161"/>
      <c r="AS4" s="1161"/>
      <c r="AT4" s="1161"/>
      <c r="AU4" s="1161"/>
      <c r="AV4" s="1161"/>
      <c r="AW4" s="1161"/>
      <c r="AX4" s="1161"/>
      <c r="AY4" s="1161"/>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11"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6" t="s">
        <v>386</v>
      </c>
      <c r="DH5" s="1197"/>
      <c r="DI5" s="1197"/>
      <c r="DJ5" s="1197"/>
      <c r="DK5" s="1198"/>
      <c r="DL5" s="1196" t="s">
        <v>387</v>
      </c>
      <c r="DM5" s="1197"/>
      <c r="DN5" s="1197"/>
      <c r="DO5" s="1197"/>
      <c r="DP5" s="1198"/>
      <c r="DQ5" s="1096" t="s">
        <v>388</v>
      </c>
      <c r="DR5" s="1097"/>
      <c r="DS5" s="1097"/>
      <c r="DT5" s="1097"/>
      <c r="DU5" s="1098"/>
      <c r="DV5" s="1096" t="s">
        <v>379</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12"/>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9"/>
      <c r="DH6" s="1200"/>
      <c r="DI6" s="1200"/>
      <c r="DJ6" s="1200"/>
      <c r="DK6" s="1201"/>
      <c r="DL6" s="1199"/>
      <c r="DM6" s="1200"/>
      <c r="DN6" s="1200"/>
      <c r="DO6" s="1200"/>
      <c r="DP6" s="1201"/>
      <c r="DQ6" s="1099"/>
      <c r="DR6" s="1100"/>
      <c r="DS6" s="1100"/>
      <c r="DT6" s="1100"/>
      <c r="DU6" s="1101"/>
      <c r="DV6" s="1099"/>
      <c r="DW6" s="1100"/>
      <c r="DX6" s="1100"/>
      <c r="DY6" s="1100"/>
      <c r="DZ6" s="1113"/>
      <c r="EA6" s="256"/>
    </row>
    <row r="7" spans="1:131" s="257" customFormat="1" ht="26.25" customHeight="1" thickTop="1" x14ac:dyDescent="0.15">
      <c r="A7" s="260">
        <v>1</v>
      </c>
      <c r="B7" s="1148" t="s">
        <v>389</v>
      </c>
      <c r="C7" s="1149"/>
      <c r="D7" s="1149"/>
      <c r="E7" s="1149"/>
      <c r="F7" s="1149"/>
      <c r="G7" s="1149"/>
      <c r="H7" s="1149"/>
      <c r="I7" s="1149"/>
      <c r="J7" s="1149"/>
      <c r="K7" s="1149"/>
      <c r="L7" s="1149"/>
      <c r="M7" s="1149"/>
      <c r="N7" s="1149"/>
      <c r="O7" s="1149"/>
      <c r="P7" s="1150"/>
      <c r="Q7" s="1202">
        <v>31902</v>
      </c>
      <c r="R7" s="1203"/>
      <c r="S7" s="1203"/>
      <c r="T7" s="1203"/>
      <c r="U7" s="1203"/>
      <c r="V7" s="1203">
        <v>31721</v>
      </c>
      <c r="W7" s="1203"/>
      <c r="X7" s="1203"/>
      <c r="Y7" s="1203"/>
      <c r="Z7" s="1203"/>
      <c r="AA7" s="1203">
        <v>181</v>
      </c>
      <c r="AB7" s="1203"/>
      <c r="AC7" s="1203"/>
      <c r="AD7" s="1203"/>
      <c r="AE7" s="1204"/>
      <c r="AF7" s="1205">
        <v>61</v>
      </c>
      <c r="AG7" s="1206"/>
      <c r="AH7" s="1206"/>
      <c r="AI7" s="1206"/>
      <c r="AJ7" s="1207"/>
      <c r="AK7" s="1189">
        <v>22</v>
      </c>
      <c r="AL7" s="1190"/>
      <c r="AM7" s="1190"/>
      <c r="AN7" s="1190"/>
      <c r="AO7" s="1190"/>
      <c r="AP7" s="1190">
        <v>32028</v>
      </c>
      <c r="AQ7" s="1190"/>
      <c r="AR7" s="1190"/>
      <c r="AS7" s="1190"/>
      <c r="AT7" s="1190"/>
      <c r="AU7" s="1191"/>
      <c r="AV7" s="1191"/>
      <c r="AW7" s="1191"/>
      <c r="AX7" s="1191"/>
      <c r="AY7" s="1192"/>
      <c r="AZ7" s="254"/>
      <c r="BA7" s="254"/>
      <c r="BB7" s="254"/>
      <c r="BC7" s="254"/>
      <c r="BD7" s="254"/>
      <c r="BE7" s="255"/>
      <c r="BF7" s="255"/>
      <c r="BG7" s="255"/>
      <c r="BH7" s="255"/>
      <c r="BI7" s="255"/>
      <c r="BJ7" s="255"/>
      <c r="BK7" s="255"/>
      <c r="BL7" s="255"/>
      <c r="BM7" s="255"/>
      <c r="BN7" s="255"/>
      <c r="BO7" s="255"/>
      <c r="BP7" s="255"/>
      <c r="BQ7" s="261">
        <v>1</v>
      </c>
      <c r="BR7" s="262" t="s">
        <v>604</v>
      </c>
      <c r="BS7" s="1193" t="s">
        <v>597</v>
      </c>
      <c r="BT7" s="1194"/>
      <c r="BU7" s="1194"/>
      <c r="BV7" s="1194"/>
      <c r="BW7" s="1194"/>
      <c r="BX7" s="1194"/>
      <c r="BY7" s="1194"/>
      <c r="BZ7" s="1194"/>
      <c r="CA7" s="1194"/>
      <c r="CB7" s="1194"/>
      <c r="CC7" s="1194"/>
      <c r="CD7" s="1194"/>
      <c r="CE7" s="1194"/>
      <c r="CF7" s="1194"/>
      <c r="CG7" s="1195"/>
      <c r="CH7" s="1186" t="s">
        <v>603</v>
      </c>
      <c r="CI7" s="1187"/>
      <c r="CJ7" s="1187"/>
      <c r="CK7" s="1187"/>
      <c r="CL7" s="1188"/>
      <c r="CM7" s="1186">
        <v>11</v>
      </c>
      <c r="CN7" s="1187"/>
      <c r="CO7" s="1187"/>
      <c r="CP7" s="1187"/>
      <c r="CQ7" s="1188"/>
      <c r="CR7" s="1186">
        <v>5</v>
      </c>
      <c r="CS7" s="1187"/>
      <c r="CT7" s="1187"/>
      <c r="CU7" s="1187"/>
      <c r="CV7" s="1188"/>
      <c r="CW7" s="1186" t="s">
        <v>603</v>
      </c>
      <c r="CX7" s="1187"/>
      <c r="CY7" s="1187"/>
      <c r="CZ7" s="1187"/>
      <c r="DA7" s="1188"/>
      <c r="DB7" s="1186" t="s">
        <v>603</v>
      </c>
      <c r="DC7" s="1187"/>
      <c r="DD7" s="1187"/>
      <c r="DE7" s="1187"/>
      <c r="DF7" s="1188"/>
      <c r="DG7" s="1186" t="s">
        <v>603</v>
      </c>
      <c r="DH7" s="1187"/>
      <c r="DI7" s="1187"/>
      <c r="DJ7" s="1187"/>
      <c r="DK7" s="1188"/>
      <c r="DL7" s="1186">
        <v>32</v>
      </c>
      <c r="DM7" s="1187"/>
      <c r="DN7" s="1187"/>
      <c r="DO7" s="1187"/>
      <c r="DP7" s="1188"/>
      <c r="DQ7" s="1186" t="s">
        <v>603</v>
      </c>
      <c r="DR7" s="1187"/>
      <c r="DS7" s="1187"/>
      <c r="DT7" s="1187"/>
      <c r="DU7" s="1188"/>
      <c r="DV7" s="1213"/>
      <c r="DW7" s="1214"/>
      <c r="DX7" s="1214"/>
      <c r="DY7" s="1214"/>
      <c r="DZ7" s="1215"/>
      <c r="EA7" s="256"/>
    </row>
    <row r="8" spans="1:131" s="257" customFormat="1" ht="26.25" customHeight="1" x14ac:dyDescent="0.15">
      <c r="A8" s="263">
        <v>2</v>
      </c>
      <c r="B8" s="1126" t="s">
        <v>390</v>
      </c>
      <c r="C8" s="1127"/>
      <c r="D8" s="1127"/>
      <c r="E8" s="1127"/>
      <c r="F8" s="1127"/>
      <c r="G8" s="1127"/>
      <c r="H8" s="1127"/>
      <c r="I8" s="1127"/>
      <c r="J8" s="1127"/>
      <c r="K8" s="1127"/>
      <c r="L8" s="1127"/>
      <c r="M8" s="1127"/>
      <c r="N8" s="1127"/>
      <c r="O8" s="1127"/>
      <c r="P8" s="1128"/>
      <c r="Q8" s="1138">
        <v>85</v>
      </c>
      <c r="R8" s="1139"/>
      <c r="S8" s="1139"/>
      <c r="T8" s="1139"/>
      <c r="U8" s="1139"/>
      <c r="V8" s="1139">
        <v>34</v>
      </c>
      <c r="W8" s="1139"/>
      <c r="X8" s="1139"/>
      <c r="Y8" s="1139"/>
      <c r="Z8" s="1139"/>
      <c r="AA8" s="1139">
        <v>51</v>
      </c>
      <c r="AB8" s="1139"/>
      <c r="AC8" s="1139"/>
      <c r="AD8" s="1139"/>
      <c r="AE8" s="1140"/>
      <c r="AF8" s="1132">
        <v>51</v>
      </c>
      <c r="AG8" s="1133"/>
      <c r="AH8" s="1133"/>
      <c r="AI8" s="1133"/>
      <c r="AJ8" s="1134"/>
      <c r="AK8" s="1184">
        <v>0</v>
      </c>
      <c r="AL8" s="1185"/>
      <c r="AM8" s="1185"/>
      <c r="AN8" s="1185"/>
      <c r="AO8" s="1185"/>
      <c r="AP8" s="1185">
        <v>0</v>
      </c>
      <c r="AQ8" s="1185"/>
      <c r="AR8" s="1185"/>
      <c r="AS8" s="1185"/>
      <c r="AT8" s="1185"/>
      <c r="AU8" s="1182"/>
      <c r="AV8" s="1182"/>
      <c r="AW8" s="1182"/>
      <c r="AX8" s="1182"/>
      <c r="AY8" s="1183"/>
      <c r="AZ8" s="254"/>
      <c r="BA8" s="254"/>
      <c r="BB8" s="254"/>
      <c r="BC8" s="254"/>
      <c r="BD8" s="254"/>
      <c r="BE8" s="255"/>
      <c r="BF8" s="255"/>
      <c r="BG8" s="255"/>
      <c r="BH8" s="255"/>
      <c r="BI8" s="255"/>
      <c r="BJ8" s="255"/>
      <c r="BK8" s="255"/>
      <c r="BL8" s="255"/>
      <c r="BM8" s="255"/>
      <c r="BN8" s="255"/>
      <c r="BO8" s="255"/>
      <c r="BP8" s="255"/>
      <c r="BQ8" s="264">
        <v>2</v>
      </c>
      <c r="BR8" s="265"/>
      <c r="BS8" s="1109" t="s">
        <v>598</v>
      </c>
      <c r="BT8" s="1110"/>
      <c r="BU8" s="1110"/>
      <c r="BV8" s="1110"/>
      <c r="BW8" s="1110"/>
      <c r="BX8" s="1110"/>
      <c r="BY8" s="1110"/>
      <c r="BZ8" s="1110"/>
      <c r="CA8" s="1110"/>
      <c r="CB8" s="1110"/>
      <c r="CC8" s="1110"/>
      <c r="CD8" s="1110"/>
      <c r="CE8" s="1110"/>
      <c r="CF8" s="1110"/>
      <c r="CG8" s="1111"/>
      <c r="CH8" s="1084">
        <v>29</v>
      </c>
      <c r="CI8" s="1085"/>
      <c r="CJ8" s="1085"/>
      <c r="CK8" s="1085"/>
      <c r="CL8" s="1086"/>
      <c r="CM8" s="1084">
        <v>16</v>
      </c>
      <c r="CN8" s="1085"/>
      <c r="CO8" s="1085"/>
      <c r="CP8" s="1085"/>
      <c r="CQ8" s="1086"/>
      <c r="CR8" s="1084">
        <v>10</v>
      </c>
      <c r="CS8" s="1085"/>
      <c r="CT8" s="1085"/>
      <c r="CU8" s="1085"/>
      <c r="CV8" s="1086"/>
      <c r="CW8" s="1084" t="s">
        <v>603</v>
      </c>
      <c r="CX8" s="1085"/>
      <c r="CY8" s="1085"/>
      <c r="CZ8" s="1085"/>
      <c r="DA8" s="1086"/>
      <c r="DB8" s="1084" t="s">
        <v>603</v>
      </c>
      <c r="DC8" s="1085"/>
      <c r="DD8" s="1085"/>
      <c r="DE8" s="1085"/>
      <c r="DF8" s="1086"/>
      <c r="DG8" s="1084" t="s">
        <v>603</v>
      </c>
      <c r="DH8" s="1085"/>
      <c r="DI8" s="1085"/>
      <c r="DJ8" s="1085"/>
      <c r="DK8" s="1086"/>
      <c r="DL8" s="1084" t="s">
        <v>603</v>
      </c>
      <c r="DM8" s="1085"/>
      <c r="DN8" s="1085"/>
      <c r="DO8" s="1085"/>
      <c r="DP8" s="1086"/>
      <c r="DQ8" s="1084" t="s">
        <v>603</v>
      </c>
      <c r="DR8" s="1085"/>
      <c r="DS8" s="1085"/>
      <c r="DT8" s="1085"/>
      <c r="DU8" s="1086"/>
      <c r="DV8" s="1087"/>
      <c r="DW8" s="1088"/>
      <c r="DX8" s="1088"/>
      <c r="DY8" s="1088"/>
      <c r="DZ8" s="1089"/>
      <c r="EA8" s="256"/>
    </row>
    <row r="9" spans="1:131" s="257" customFormat="1" ht="26.25" customHeight="1" x14ac:dyDescent="0.15">
      <c r="A9" s="263">
        <v>3</v>
      </c>
      <c r="B9" s="1126"/>
      <c r="C9" s="1127"/>
      <c r="D9" s="1127"/>
      <c r="E9" s="1127"/>
      <c r="F9" s="1127"/>
      <c r="G9" s="1127"/>
      <c r="H9" s="1127"/>
      <c r="I9" s="1127"/>
      <c r="J9" s="1127"/>
      <c r="K9" s="1127"/>
      <c r="L9" s="1127"/>
      <c r="M9" s="1127"/>
      <c r="N9" s="1127"/>
      <c r="O9" s="1127"/>
      <c r="P9" s="1128"/>
      <c r="Q9" s="1138"/>
      <c r="R9" s="1139"/>
      <c r="S9" s="1139"/>
      <c r="T9" s="1139"/>
      <c r="U9" s="1139"/>
      <c r="V9" s="1139"/>
      <c r="W9" s="1139"/>
      <c r="X9" s="1139"/>
      <c r="Y9" s="1139"/>
      <c r="Z9" s="1139"/>
      <c r="AA9" s="1139"/>
      <c r="AB9" s="1139"/>
      <c r="AC9" s="1139"/>
      <c r="AD9" s="1139"/>
      <c r="AE9" s="1140"/>
      <c r="AF9" s="1132"/>
      <c r="AG9" s="1133"/>
      <c r="AH9" s="1133"/>
      <c r="AI9" s="1133"/>
      <c r="AJ9" s="1134"/>
      <c r="AK9" s="1184"/>
      <c r="AL9" s="1185"/>
      <c r="AM9" s="1185"/>
      <c r="AN9" s="1185"/>
      <c r="AO9" s="1185"/>
      <c r="AP9" s="1185"/>
      <c r="AQ9" s="1185"/>
      <c r="AR9" s="1185"/>
      <c r="AS9" s="1185"/>
      <c r="AT9" s="1185"/>
      <c r="AU9" s="1182"/>
      <c r="AV9" s="1182"/>
      <c r="AW9" s="1182"/>
      <c r="AX9" s="1182"/>
      <c r="AY9" s="1183"/>
      <c r="AZ9" s="254"/>
      <c r="BA9" s="254"/>
      <c r="BB9" s="254"/>
      <c r="BC9" s="254"/>
      <c r="BD9" s="254"/>
      <c r="BE9" s="255"/>
      <c r="BF9" s="255"/>
      <c r="BG9" s="255"/>
      <c r="BH9" s="255"/>
      <c r="BI9" s="255"/>
      <c r="BJ9" s="255"/>
      <c r="BK9" s="255"/>
      <c r="BL9" s="255"/>
      <c r="BM9" s="255"/>
      <c r="BN9" s="255"/>
      <c r="BO9" s="255"/>
      <c r="BP9" s="255"/>
      <c r="BQ9" s="264">
        <v>3</v>
      </c>
      <c r="BR9" s="265"/>
      <c r="BS9" s="1109" t="s">
        <v>599</v>
      </c>
      <c r="BT9" s="1110"/>
      <c r="BU9" s="1110"/>
      <c r="BV9" s="1110"/>
      <c r="BW9" s="1110"/>
      <c r="BX9" s="1110"/>
      <c r="BY9" s="1110"/>
      <c r="BZ9" s="1110"/>
      <c r="CA9" s="1110"/>
      <c r="CB9" s="1110"/>
      <c r="CC9" s="1110"/>
      <c r="CD9" s="1110"/>
      <c r="CE9" s="1110"/>
      <c r="CF9" s="1110"/>
      <c r="CG9" s="1111"/>
      <c r="CH9" s="1084">
        <v>87</v>
      </c>
      <c r="CI9" s="1085"/>
      <c r="CJ9" s="1085"/>
      <c r="CK9" s="1085"/>
      <c r="CL9" s="1086"/>
      <c r="CM9" s="1084">
        <v>61</v>
      </c>
      <c r="CN9" s="1085"/>
      <c r="CO9" s="1085"/>
      <c r="CP9" s="1085"/>
      <c r="CQ9" s="1086"/>
      <c r="CR9" s="1084">
        <v>41</v>
      </c>
      <c r="CS9" s="1085"/>
      <c r="CT9" s="1085"/>
      <c r="CU9" s="1085"/>
      <c r="CV9" s="1086"/>
      <c r="CW9" s="1084" t="s">
        <v>603</v>
      </c>
      <c r="CX9" s="1085"/>
      <c r="CY9" s="1085"/>
      <c r="CZ9" s="1085"/>
      <c r="DA9" s="1086"/>
      <c r="DB9" s="1084" t="s">
        <v>603</v>
      </c>
      <c r="DC9" s="1085"/>
      <c r="DD9" s="1085"/>
      <c r="DE9" s="1085"/>
      <c r="DF9" s="1086"/>
      <c r="DG9" s="1084" t="s">
        <v>603</v>
      </c>
      <c r="DH9" s="1085"/>
      <c r="DI9" s="1085"/>
      <c r="DJ9" s="1085"/>
      <c r="DK9" s="1086"/>
      <c r="DL9" s="1084" t="s">
        <v>603</v>
      </c>
      <c r="DM9" s="1085"/>
      <c r="DN9" s="1085"/>
      <c r="DO9" s="1085"/>
      <c r="DP9" s="1086"/>
      <c r="DQ9" s="1084" t="s">
        <v>603</v>
      </c>
      <c r="DR9" s="1085"/>
      <c r="DS9" s="1085"/>
      <c r="DT9" s="1085"/>
      <c r="DU9" s="1086"/>
      <c r="DV9" s="1087"/>
      <c r="DW9" s="1088"/>
      <c r="DX9" s="1088"/>
      <c r="DY9" s="1088"/>
      <c r="DZ9" s="1089"/>
      <c r="EA9" s="256"/>
    </row>
    <row r="10" spans="1:131" s="257" customFormat="1" ht="26.25" customHeight="1" x14ac:dyDescent="0.15">
      <c r="A10" s="263">
        <v>4</v>
      </c>
      <c r="B10" s="1126"/>
      <c r="C10" s="1127"/>
      <c r="D10" s="1127"/>
      <c r="E10" s="1127"/>
      <c r="F10" s="1127"/>
      <c r="G10" s="1127"/>
      <c r="H10" s="1127"/>
      <c r="I10" s="1127"/>
      <c r="J10" s="1127"/>
      <c r="K10" s="1127"/>
      <c r="L10" s="1127"/>
      <c r="M10" s="1127"/>
      <c r="N10" s="1127"/>
      <c r="O10" s="1127"/>
      <c r="P10" s="1128"/>
      <c r="Q10" s="1138"/>
      <c r="R10" s="1139"/>
      <c r="S10" s="1139"/>
      <c r="T10" s="1139"/>
      <c r="U10" s="1139"/>
      <c r="V10" s="1139"/>
      <c r="W10" s="1139"/>
      <c r="X10" s="1139"/>
      <c r="Y10" s="1139"/>
      <c r="Z10" s="1139"/>
      <c r="AA10" s="1139"/>
      <c r="AB10" s="1139"/>
      <c r="AC10" s="1139"/>
      <c r="AD10" s="1139"/>
      <c r="AE10" s="1140"/>
      <c r="AF10" s="1132"/>
      <c r="AG10" s="1133"/>
      <c r="AH10" s="1133"/>
      <c r="AI10" s="1133"/>
      <c r="AJ10" s="1134"/>
      <c r="AK10" s="1184"/>
      <c r="AL10" s="1185"/>
      <c r="AM10" s="1185"/>
      <c r="AN10" s="1185"/>
      <c r="AO10" s="1185"/>
      <c r="AP10" s="1185"/>
      <c r="AQ10" s="1185"/>
      <c r="AR10" s="1185"/>
      <c r="AS10" s="1185"/>
      <c r="AT10" s="1185"/>
      <c r="AU10" s="1182"/>
      <c r="AV10" s="1182"/>
      <c r="AW10" s="1182"/>
      <c r="AX10" s="1182"/>
      <c r="AY10" s="1183"/>
      <c r="AZ10" s="254"/>
      <c r="BA10" s="254"/>
      <c r="BB10" s="254"/>
      <c r="BC10" s="254"/>
      <c r="BD10" s="254"/>
      <c r="BE10" s="255"/>
      <c r="BF10" s="255"/>
      <c r="BG10" s="255"/>
      <c r="BH10" s="255"/>
      <c r="BI10" s="255"/>
      <c r="BJ10" s="255"/>
      <c r="BK10" s="255"/>
      <c r="BL10" s="255"/>
      <c r="BM10" s="255"/>
      <c r="BN10" s="255"/>
      <c r="BO10" s="255"/>
      <c r="BP10" s="255"/>
      <c r="BQ10" s="264">
        <v>4</v>
      </c>
      <c r="BR10" s="265"/>
      <c r="BS10" s="1109" t="s">
        <v>600</v>
      </c>
      <c r="BT10" s="1110"/>
      <c r="BU10" s="1110"/>
      <c r="BV10" s="1110"/>
      <c r="BW10" s="1110"/>
      <c r="BX10" s="1110"/>
      <c r="BY10" s="1110"/>
      <c r="BZ10" s="1110"/>
      <c r="CA10" s="1110"/>
      <c r="CB10" s="1110"/>
      <c r="CC10" s="1110"/>
      <c r="CD10" s="1110"/>
      <c r="CE10" s="1110"/>
      <c r="CF10" s="1110"/>
      <c r="CG10" s="1111"/>
      <c r="CH10" s="1084">
        <v>221</v>
      </c>
      <c r="CI10" s="1085"/>
      <c r="CJ10" s="1085"/>
      <c r="CK10" s="1085"/>
      <c r="CL10" s="1086"/>
      <c r="CM10" s="1084">
        <v>115</v>
      </c>
      <c r="CN10" s="1085"/>
      <c r="CO10" s="1085"/>
      <c r="CP10" s="1085"/>
      <c r="CQ10" s="1086"/>
      <c r="CR10" s="1084">
        <v>15</v>
      </c>
      <c r="CS10" s="1085"/>
      <c r="CT10" s="1085"/>
      <c r="CU10" s="1085"/>
      <c r="CV10" s="1086"/>
      <c r="CW10" s="1084" t="s">
        <v>603</v>
      </c>
      <c r="CX10" s="1085"/>
      <c r="CY10" s="1085"/>
      <c r="CZ10" s="1085"/>
      <c r="DA10" s="1086"/>
      <c r="DB10" s="1084" t="s">
        <v>603</v>
      </c>
      <c r="DC10" s="1085"/>
      <c r="DD10" s="1085"/>
      <c r="DE10" s="1085"/>
      <c r="DF10" s="1086"/>
      <c r="DG10" s="1084" t="s">
        <v>603</v>
      </c>
      <c r="DH10" s="1085"/>
      <c r="DI10" s="1085"/>
      <c r="DJ10" s="1085"/>
      <c r="DK10" s="1086"/>
      <c r="DL10" s="1084" t="s">
        <v>603</v>
      </c>
      <c r="DM10" s="1085"/>
      <c r="DN10" s="1085"/>
      <c r="DO10" s="1085"/>
      <c r="DP10" s="1086"/>
      <c r="DQ10" s="1084" t="s">
        <v>603</v>
      </c>
      <c r="DR10" s="1085"/>
      <c r="DS10" s="1085"/>
      <c r="DT10" s="1085"/>
      <c r="DU10" s="1086"/>
      <c r="DV10" s="1087"/>
      <c r="DW10" s="1088"/>
      <c r="DX10" s="1088"/>
      <c r="DY10" s="1088"/>
      <c r="DZ10" s="1089"/>
      <c r="EA10" s="256"/>
    </row>
    <row r="11" spans="1:131" s="257" customFormat="1" ht="26.25" customHeight="1" x14ac:dyDescent="0.15">
      <c r="A11" s="263">
        <v>5</v>
      </c>
      <c r="B11" s="1126"/>
      <c r="C11" s="1127"/>
      <c r="D11" s="1127"/>
      <c r="E11" s="1127"/>
      <c r="F11" s="1127"/>
      <c r="G11" s="1127"/>
      <c r="H11" s="1127"/>
      <c r="I11" s="1127"/>
      <c r="J11" s="1127"/>
      <c r="K11" s="1127"/>
      <c r="L11" s="1127"/>
      <c r="M11" s="1127"/>
      <c r="N11" s="1127"/>
      <c r="O11" s="1127"/>
      <c r="P11" s="1128"/>
      <c r="Q11" s="1138"/>
      <c r="R11" s="1139"/>
      <c r="S11" s="1139"/>
      <c r="T11" s="1139"/>
      <c r="U11" s="1139"/>
      <c r="V11" s="1139"/>
      <c r="W11" s="1139"/>
      <c r="X11" s="1139"/>
      <c r="Y11" s="1139"/>
      <c r="Z11" s="1139"/>
      <c r="AA11" s="1139"/>
      <c r="AB11" s="1139"/>
      <c r="AC11" s="1139"/>
      <c r="AD11" s="1139"/>
      <c r="AE11" s="1140"/>
      <c r="AF11" s="1132"/>
      <c r="AG11" s="1133"/>
      <c r="AH11" s="1133"/>
      <c r="AI11" s="1133"/>
      <c r="AJ11" s="1134"/>
      <c r="AK11" s="1184"/>
      <c r="AL11" s="1185"/>
      <c r="AM11" s="1185"/>
      <c r="AN11" s="1185"/>
      <c r="AO11" s="1185"/>
      <c r="AP11" s="1185"/>
      <c r="AQ11" s="1185"/>
      <c r="AR11" s="1185"/>
      <c r="AS11" s="1185"/>
      <c r="AT11" s="1185"/>
      <c r="AU11" s="1182"/>
      <c r="AV11" s="1182"/>
      <c r="AW11" s="1182"/>
      <c r="AX11" s="1182"/>
      <c r="AY11" s="1183"/>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26"/>
      <c r="C12" s="1127"/>
      <c r="D12" s="1127"/>
      <c r="E12" s="1127"/>
      <c r="F12" s="1127"/>
      <c r="G12" s="1127"/>
      <c r="H12" s="1127"/>
      <c r="I12" s="1127"/>
      <c r="J12" s="1127"/>
      <c r="K12" s="1127"/>
      <c r="L12" s="1127"/>
      <c r="M12" s="1127"/>
      <c r="N12" s="1127"/>
      <c r="O12" s="1127"/>
      <c r="P12" s="1128"/>
      <c r="Q12" s="1138"/>
      <c r="R12" s="1139"/>
      <c r="S12" s="1139"/>
      <c r="T12" s="1139"/>
      <c r="U12" s="1139"/>
      <c r="V12" s="1139"/>
      <c r="W12" s="1139"/>
      <c r="X12" s="1139"/>
      <c r="Y12" s="1139"/>
      <c r="Z12" s="1139"/>
      <c r="AA12" s="1139"/>
      <c r="AB12" s="1139"/>
      <c r="AC12" s="1139"/>
      <c r="AD12" s="1139"/>
      <c r="AE12" s="1140"/>
      <c r="AF12" s="1132"/>
      <c r="AG12" s="1133"/>
      <c r="AH12" s="1133"/>
      <c r="AI12" s="1133"/>
      <c r="AJ12" s="1134"/>
      <c r="AK12" s="1184"/>
      <c r="AL12" s="1185"/>
      <c r="AM12" s="1185"/>
      <c r="AN12" s="1185"/>
      <c r="AO12" s="1185"/>
      <c r="AP12" s="1185"/>
      <c r="AQ12" s="1185"/>
      <c r="AR12" s="1185"/>
      <c r="AS12" s="1185"/>
      <c r="AT12" s="1185"/>
      <c r="AU12" s="1182"/>
      <c r="AV12" s="1182"/>
      <c r="AW12" s="1182"/>
      <c r="AX12" s="1182"/>
      <c r="AY12" s="1183"/>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26"/>
      <c r="C13" s="1127"/>
      <c r="D13" s="1127"/>
      <c r="E13" s="1127"/>
      <c r="F13" s="1127"/>
      <c r="G13" s="1127"/>
      <c r="H13" s="1127"/>
      <c r="I13" s="1127"/>
      <c r="J13" s="1127"/>
      <c r="K13" s="1127"/>
      <c r="L13" s="1127"/>
      <c r="M13" s="1127"/>
      <c r="N13" s="1127"/>
      <c r="O13" s="1127"/>
      <c r="P13" s="1128"/>
      <c r="Q13" s="1138"/>
      <c r="R13" s="1139"/>
      <c r="S13" s="1139"/>
      <c r="T13" s="1139"/>
      <c r="U13" s="1139"/>
      <c r="V13" s="1139"/>
      <c r="W13" s="1139"/>
      <c r="X13" s="1139"/>
      <c r="Y13" s="1139"/>
      <c r="Z13" s="1139"/>
      <c r="AA13" s="1139"/>
      <c r="AB13" s="1139"/>
      <c r="AC13" s="1139"/>
      <c r="AD13" s="1139"/>
      <c r="AE13" s="1140"/>
      <c r="AF13" s="1132"/>
      <c r="AG13" s="1133"/>
      <c r="AH13" s="1133"/>
      <c r="AI13" s="1133"/>
      <c r="AJ13" s="1134"/>
      <c r="AK13" s="1184"/>
      <c r="AL13" s="1185"/>
      <c r="AM13" s="1185"/>
      <c r="AN13" s="1185"/>
      <c r="AO13" s="1185"/>
      <c r="AP13" s="1185"/>
      <c r="AQ13" s="1185"/>
      <c r="AR13" s="1185"/>
      <c r="AS13" s="1185"/>
      <c r="AT13" s="1185"/>
      <c r="AU13" s="1182"/>
      <c r="AV13" s="1182"/>
      <c r="AW13" s="1182"/>
      <c r="AX13" s="1182"/>
      <c r="AY13" s="1183"/>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26"/>
      <c r="C14" s="1127"/>
      <c r="D14" s="1127"/>
      <c r="E14" s="1127"/>
      <c r="F14" s="1127"/>
      <c r="G14" s="1127"/>
      <c r="H14" s="1127"/>
      <c r="I14" s="1127"/>
      <c r="J14" s="1127"/>
      <c r="K14" s="1127"/>
      <c r="L14" s="1127"/>
      <c r="M14" s="1127"/>
      <c r="N14" s="1127"/>
      <c r="O14" s="1127"/>
      <c r="P14" s="1128"/>
      <c r="Q14" s="1138"/>
      <c r="R14" s="1139"/>
      <c r="S14" s="1139"/>
      <c r="T14" s="1139"/>
      <c r="U14" s="1139"/>
      <c r="V14" s="1139"/>
      <c r="W14" s="1139"/>
      <c r="X14" s="1139"/>
      <c r="Y14" s="1139"/>
      <c r="Z14" s="1139"/>
      <c r="AA14" s="1139"/>
      <c r="AB14" s="1139"/>
      <c r="AC14" s="1139"/>
      <c r="AD14" s="1139"/>
      <c r="AE14" s="1140"/>
      <c r="AF14" s="1132"/>
      <c r="AG14" s="1133"/>
      <c r="AH14" s="1133"/>
      <c r="AI14" s="1133"/>
      <c r="AJ14" s="1134"/>
      <c r="AK14" s="1184"/>
      <c r="AL14" s="1185"/>
      <c r="AM14" s="1185"/>
      <c r="AN14" s="1185"/>
      <c r="AO14" s="1185"/>
      <c r="AP14" s="1185"/>
      <c r="AQ14" s="1185"/>
      <c r="AR14" s="1185"/>
      <c r="AS14" s="1185"/>
      <c r="AT14" s="1185"/>
      <c r="AU14" s="1182"/>
      <c r="AV14" s="1182"/>
      <c r="AW14" s="1182"/>
      <c r="AX14" s="1182"/>
      <c r="AY14" s="1183"/>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26"/>
      <c r="C15" s="1127"/>
      <c r="D15" s="1127"/>
      <c r="E15" s="1127"/>
      <c r="F15" s="1127"/>
      <c r="G15" s="1127"/>
      <c r="H15" s="1127"/>
      <c r="I15" s="1127"/>
      <c r="J15" s="1127"/>
      <c r="K15" s="1127"/>
      <c r="L15" s="1127"/>
      <c r="M15" s="1127"/>
      <c r="N15" s="1127"/>
      <c r="O15" s="1127"/>
      <c r="P15" s="1128"/>
      <c r="Q15" s="1138"/>
      <c r="R15" s="1139"/>
      <c r="S15" s="1139"/>
      <c r="T15" s="1139"/>
      <c r="U15" s="1139"/>
      <c r="V15" s="1139"/>
      <c r="W15" s="1139"/>
      <c r="X15" s="1139"/>
      <c r="Y15" s="1139"/>
      <c r="Z15" s="1139"/>
      <c r="AA15" s="1139"/>
      <c r="AB15" s="1139"/>
      <c r="AC15" s="1139"/>
      <c r="AD15" s="1139"/>
      <c r="AE15" s="1140"/>
      <c r="AF15" s="1132"/>
      <c r="AG15" s="1133"/>
      <c r="AH15" s="1133"/>
      <c r="AI15" s="1133"/>
      <c r="AJ15" s="1134"/>
      <c r="AK15" s="1184"/>
      <c r="AL15" s="1185"/>
      <c r="AM15" s="1185"/>
      <c r="AN15" s="1185"/>
      <c r="AO15" s="1185"/>
      <c r="AP15" s="1185"/>
      <c r="AQ15" s="1185"/>
      <c r="AR15" s="1185"/>
      <c r="AS15" s="1185"/>
      <c r="AT15" s="1185"/>
      <c r="AU15" s="1182"/>
      <c r="AV15" s="1182"/>
      <c r="AW15" s="1182"/>
      <c r="AX15" s="1182"/>
      <c r="AY15" s="1183"/>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26"/>
      <c r="C16" s="1127"/>
      <c r="D16" s="1127"/>
      <c r="E16" s="1127"/>
      <c r="F16" s="1127"/>
      <c r="G16" s="1127"/>
      <c r="H16" s="1127"/>
      <c r="I16" s="1127"/>
      <c r="J16" s="1127"/>
      <c r="K16" s="1127"/>
      <c r="L16" s="1127"/>
      <c r="M16" s="1127"/>
      <c r="N16" s="1127"/>
      <c r="O16" s="1127"/>
      <c r="P16" s="1128"/>
      <c r="Q16" s="1138"/>
      <c r="R16" s="1139"/>
      <c r="S16" s="1139"/>
      <c r="T16" s="1139"/>
      <c r="U16" s="1139"/>
      <c r="V16" s="1139"/>
      <c r="W16" s="1139"/>
      <c r="X16" s="1139"/>
      <c r="Y16" s="1139"/>
      <c r="Z16" s="1139"/>
      <c r="AA16" s="1139"/>
      <c r="AB16" s="1139"/>
      <c r="AC16" s="1139"/>
      <c r="AD16" s="1139"/>
      <c r="AE16" s="1140"/>
      <c r="AF16" s="1132"/>
      <c r="AG16" s="1133"/>
      <c r="AH16" s="1133"/>
      <c r="AI16" s="1133"/>
      <c r="AJ16" s="1134"/>
      <c r="AK16" s="1184"/>
      <c r="AL16" s="1185"/>
      <c r="AM16" s="1185"/>
      <c r="AN16" s="1185"/>
      <c r="AO16" s="1185"/>
      <c r="AP16" s="1185"/>
      <c r="AQ16" s="1185"/>
      <c r="AR16" s="1185"/>
      <c r="AS16" s="1185"/>
      <c r="AT16" s="1185"/>
      <c r="AU16" s="1182"/>
      <c r="AV16" s="1182"/>
      <c r="AW16" s="1182"/>
      <c r="AX16" s="1182"/>
      <c r="AY16" s="1183"/>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26"/>
      <c r="C17" s="1127"/>
      <c r="D17" s="1127"/>
      <c r="E17" s="1127"/>
      <c r="F17" s="1127"/>
      <c r="G17" s="1127"/>
      <c r="H17" s="1127"/>
      <c r="I17" s="1127"/>
      <c r="J17" s="1127"/>
      <c r="K17" s="1127"/>
      <c r="L17" s="1127"/>
      <c r="M17" s="1127"/>
      <c r="N17" s="1127"/>
      <c r="O17" s="1127"/>
      <c r="P17" s="1128"/>
      <c r="Q17" s="1138"/>
      <c r="R17" s="1139"/>
      <c r="S17" s="1139"/>
      <c r="T17" s="1139"/>
      <c r="U17" s="1139"/>
      <c r="V17" s="1139"/>
      <c r="W17" s="1139"/>
      <c r="X17" s="1139"/>
      <c r="Y17" s="1139"/>
      <c r="Z17" s="1139"/>
      <c r="AA17" s="1139"/>
      <c r="AB17" s="1139"/>
      <c r="AC17" s="1139"/>
      <c r="AD17" s="1139"/>
      <c r="AE17" s="1140"/>
      <c r="AF17" s="1132"/>
      <c r="AG17" s="1133"/>
      <c r="AH17" s="1133"/>
      <c r="AI17" s="1133"/>
      <c r="AJ17" s="1134"/>
      <c r="AK17" s="1184"/>
      <c r="AL17" s="1185"/>
      <c r="AM17" s="1185"/>
      <c r="AN17" s="1185"/>
      <c r="AO17" s="1185"/>
      <c r="AP17" s="1185"/>
      <c r="AQ17" s="1185"/>
      <c r="AR17" s="1185"/>
      <c r="AS17" s="1185"/>
      <c r="AT17" s="1185"/>
      <c r="AU17" s="1182"/>
      <c r="AV17" s="1182"/>
      <c r="AW17" s="1182"/>
      <c r="AX17" s="1182"/>
      <c r="AY17" s="1183"/>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26"/>
      <c r="C18" s="1127"/>
      <c r="D18" s="1127"/>
      <c r="E18" s="1127"/>
      <c r="F18" s="1127"/>
      <c r="G18" s="1127"/>
      <c r="H18" s="1127"/>
      <c r="I18" s="1127"/>
      <c r="J18" s="1127"/>
      <c r="K18" s="1127"/>
      <c r="L18" s="1127"/>
      <c r="M18" s="1127"/>
      <c r="N18" s="1127"/>
      <c r="O18" s="1127"/>
      <c r="P18" s="1128"/>
      <c r="Q18" s="1138"/>
      <c r="R18" s="1139"/>
      <c r="S18" s="1139"/>
      <c r="T18" s="1139"/>
      <c r="U18" s="1139"/>
      <c r="V18" s="1139"/>
      <c r="W18" s="1139"/>
      <c r="X18" s="1139"/>
      <c r="Y18" s="1139"/>
      <c r="Z18" s="1139"/>
      <c r="AA18" s="1139"/>
      <c r="AB18" s="1139"/>
      <c r="AC18" s="1139"/>
      <c r="AD18" s="1139"/>
      <c r="AE18" s="1140"/>
      <c r="AF18" s="1132"/>
      <c r="AG18" s="1133"/>
      <c r="AH18" s="1133"/>
      <c r="AI18" s="1133"/>
      <c r="AJ18" s="1134"/>
      <c r="AK18" s="1184"/>
      <c r="AL18" s="1185"/>
      <c r="AM18" s="1185"/>
      <c r="AN18" s="1185"/>
      <c r="AO18" s="1185"/>
      <c r="AP18" s="1185"/>
      <c r="AQ18" s="1185"/>
      <c r="AR18" s="1185"/>
      <c r="AS18" s="1185"/>
      <c r="AT18" s="1185"/>
      <c r="AU18" s="1182"/>
      <c r="AV18" s="1182"/>
      <c r="AW18" s="1182"/>
      <c r="AX18" s="1182"/>
      <c r="AY18" s="1183"/>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26"/>
      <c r="C19" s="1127"/>
      <c r="D19" s="1127"/>
      <c r="E19" s="1127"/>
      <c r="F19" s="1127"/>
      <c r="G19" s="1127"/>
      <c r="H19" s="1127"/>
      <c r="I19" s="1127"/>
      <c r="J19" s="1127"/>
      <c r="K19" s="1127"/>
      <c r="L19" s="1127"/>
      <c r="M19" s="1127"/>
      <c r="N19" s="1127"/>
      <c r="O19" s="1127"/>
      <c r="P19" s="1128"/>
      <c r="Q19" s="1138"/>
      <c r="R19" s="1139"/>
      <c r="S19" s="1139"/>
      <c r="T19" s="1139"/>
      <c r="U19" s="1139"/>
      <c r="V19" s="1139"/>
      <c r="W19" s="1139"/>
      <c r="X19" s="1139"/>
      <c r="Y19" s="1139"/>
      <c r="Z19" s="1139"/>
      <c r="AA19" s="1139"/>
      <c r="AB19" s="1139"/>
      <c r="AC19" s="1139"/>
      <c r="AD19" s="1139"/>
      <c r="AE19" s="1140"/>
      <c r="AF19" s="1132"/>
      <c r="AG19" s="1133"/>
      <c r="AH19" s="1133"/>
      <c r="AI19" s="1133"/>
      <c r="AJ19" s="1134"/>
      <c r="AK19" s="1184"/>
      <c r="AL19" s="1185"/>
      <c r="AM19" s="1185"/>
      <c r="AN19" s="1185"/>
      <c r="AO19" s="1185"/>
      <c r="AP19" s="1185"/>
      <c r="AQ19" s="1185"/>
      <c r="AR19" s="1185"/>
      <c r="AS19" s="1185"/>
      <c r="AT19" s="1185"/>
      <c r="AU19" s="1182"/>
      <c r="AV19" s="1182"/>
      <c r="AW19" s="1182"/>
      <c r="AX19" s="1182"/>
      <c r="AY19" s="1183"/>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26"/>
      <c r="C20" s="1127"/>
      <c r="D20" s="1127"/>
      <c r="E20" s="1127"/>
      <c r="F20" s="1127"/>
      <c r="G20" s="1127"/>
      <c r="H20" s="1127"/>
      <c r="I20" s="1127"/>
      <c r="J20" s="1127"/>
      <c r="K20" s="1127"/>
      <c r="L20" s="1127"/>
      <c r="M20" s="1127"/>
      <c r="N20" s="1127"/>
      <c r="O20" s="1127"/>
      <c r="P20" s="1128"/>
      <c r="Q20" s="1138"/>
      <c r="R20" s="1139"/>
      <c r="S20" s="1139"/>
      <c r="T20" s="1139"/>
      <c r="U20" s="1139"/>
      <c r="V20" s="1139"/>
      <c r="W20" s="1139"/>
      <c r="X20" s="1139"/>
      <c r="Y20" s="1139"/>
      <c r="Z20" s="1139"/>
      <c r="AA20" s="1139"/>
      <c r="AB20" s="1139"/>
      <c r="AC20" s="1139"/>
      <c r="AD20" s="1139"/>
      <c r="AE20" s="1140"/>
      <c r="AF20" s="1132"/>
      <c r="AG20" s="1133"/>
      <c r="AH20" s="1133"/>
      <c r="AI20" s="1133"/>
      <c r="AJ20" s="1134"/>
      <c r="AK20" s="1184"/>
      <c r="AL20" s="1185"/>
      <c r="AM20" s="1185"/>
      <c r="AN20" s="1185"/>
      <c r="AO20" s="1185"/>
      <c r="AP20" s="1185"/>
      <c r="AQ20" s="1185"/>
      <c r="AR20" s="1185"/>
      <c r="AS20" s="1185"/>
      <c r="AT20" s="1185"/>
      <c r="AU20" s="1182"/>
      <c r="AV20" s="1182"/>
      <c r="AW20" s="1182"/>
      <c r="AX20" s="1182"/>
      <c r="AY20" s="1183"/>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26"/>
      <c r="C21" s="1127"/>
      <c r="D21" s="1127"/>
      <c r="E21" s="1127"/>
      <c r="F21" s="1127"/>
      <c r="G21" s="1127"/>
      <c r="H21" s="1127"/>
      <c r="I21" s="1127"/>
      <c r="J21" s="1127"/>
      <c r="K21" s="1127"/>
      <c r="L21" s="1127"/>
      <c r="M21" s="1127"/>
      <c r="N21" s="1127"/>
      <c r="O21" s="1127"/>
      <c r="P21" s="1128"/>
      <c r="Q21" s="1138"/>
      <c r="R21" s="1139"/>
      <c r="S21" s="1139"/>
      <c r="T21" s="1139"/>
      <c r="U21" s="1139"/>
      <c r="V21" s="1139"/>
      <c r="W21" s="1139"/>
      <c r="X21" s="1139"/>
      <c r="Y21" s="1139"/>
      <c r="Z21" s="1139"/>
      <c r="AA21" s="1139"/>
      <c r="AB21" s="1139"/>
      <c r="AC21" s="1139"/>
      <c r="AD21" s="1139"/>
      <c r="AE21" s="1140"/>
      <c r="AF21" s="1132"/>
      <c r="AG21" s="1133"/>
      <c r="AH21" s="1133"/>
      <c r="AI21" s="1133"/>
      <c r="AJ21" s="1134"/>
      <c r="AK21" s="1184"/>
      <c r="AL21" s="1185"/>
      <c r="AM21" s="1185"/>
      <c r="AN21" s="1185"/>
      <c r="AO21" s="1185"/>
      <c r="AP21" s="1185"/>
      <c r="AQ21" s="1185"/>
      <c r="AR21" s="1185"/>
      <c r="AS21" s="1185"/>
      <c r="AT21" s="1185"/>
      <c r="AU21" s="1182"/>
      <c r="AV21" s="1182"/>
      <c r="AW21" s="1182"/>
      <c r="AX21" s="1182"/>
      <c r="AY21" s="1183"/>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26"/>
      <c r="C22" s="1127"/>
      <c r="D22" s="1127"/>
      <c r="E22" s="1127"/>
      <c r="F22" s="1127"/>
      <c r="G22" s="1127"/>
      <c r="H22" s="1127"/>
      <c r="I22" s="1127"/>
      <c r="J22" s="1127"/>
      <c r="K22" s="1127"/>
      <c r="L22" s="1127"/>
      <c r="M22" s="1127"/>
      <c r="N22" s="1127"/>
      <c r="O22" s="1127"/>
      <c r="P22" s="1128"/>
      <c r="Q22" s="1179"/>
      <c r="R22" s="1180"/>
      <c r="S22" s="1180"/>
      <c r="T22" s="1180"/>
      <c r="U22" s="1180"/>
      <c r="V22" s="1180"/>
      <c r="W22" s="1180"/>
      <c r="X22" s="1180"/>
      <c r="Y22" s="1180"/>
      <c r="Z22" s="1180"/>
      <c r="AA22" s="1180"/>
      <c r="AB22" s="1180"/>
      <c r="AC22" s="1180"/>
      <c r="AD22" s="1180"/>
      <c r="AE22" s="1181"/>
      <c r="AF22" s="1132"/>
      <c r="AG22" s="1133"/>
      <c r="AH22" s="1133"/>
      <c r="AI22" s="1133"/>
      <c r="AJ22" s="1134"/>
      <c r="AK22" s="1175"/>
      <c r="AL22" s="1176"/>
      <c r="AM22" s="1176"/>
      <c r="AN22" s="1176"/>
      <c r="AO22" s="1176"/>
      <c r="AP22" s="1176"/>
      <c r="AQ22" s="1176"/>
      <c r="AR22" s="1176"/>
      <c r="AS22" s="1176"/>
      <c r="AT22" s="1176"/>
      <c r="AU22" s="1177"/>
      <c r="AV22" s="1177"/>
      <c r="AW22" s="1177"/>
      <c r="AX22" s="1177"/>
      <c r="AY22" s="1178"/>
      <c r="AZ22" s="1124" t="s">
        <v>391</v>
      </c>
      <c r="BA22" s="1124"/>
      <c r="BB22" s="1124"/>
      <c r="BC22" s="1124"/>
      <c r="BD22" s="1125"/>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392</v>
      </c>
      <c r="B23" s="1039" t="s">
        <v>393</v>
      </c>
      <c r="C23" s="1040"/>
      <c r="D23" s="1040"/>
      <c r="E23" s="1040"/>
      <c r="F23" s="1040"/>
      <c r="G23" s="1040"/>
      <c r="H23" s="1040"/>
      <c r="I23" s="1040"/>
      <c r="J23" s="1040"/>
      <c r="K23" s="1040"/>
      <c r="L23" s="1040"/>
      <c r="M23" s="1040"/>
      <c r="N23" s="1040"/>
      <c r="O23" s="1040"/>
      <c r="P23" s="1041"/>
      <c r="Q23" s="1166">
        <f>SUM(Q7:U22)</f>
        <v>31987</v>
      </c>
      <c r="R23" s="1167"/>
      <c r="S23" s="1167"/>
      <c r="T23" s="1167"/>
      <c r="U23" s="1167"/>
      <c r="V23" s="1167">
        <f t="shared" ref="V23" si="0">SUM(V7:Z22)</f>
        <v>31755</v>
      </c>
      <c r="W23" s="1167"/>
      <c r="X23" s="1167"/>
      <c r="Y23" s="1167"/>
      <c r="Z23" s="1167"/>
      <c r="AA23" s="1167">
        <f t="shared" ref="AA23" si="1">SUM(AA7:AE22)</f>
        <v>232</v>
      </c>
      <c r="AB23" s="1167"/>
      <c r="AC23" s="1167"/>
      <c r="AD23" s="1167"/>
      <c r="AE23" s="1168"/>
      <c r="AF23" s="1169">
        <v>112</v>
      </c>
      <c r="AG23" s="1167"/>
      <c r="AH23" s="1167"/>
      <c r="AI23" s="1167"/>
      <c r="AJ23" s="1170"/>
      <c r="AK23" s="1171"/>
      <c r="AL23" s="1172"/>
      <c r="AM23" s="1172"/>
      <c r="AN23" s="1172"/>
      <c r="AO23" s="1172"/>
      <c r="AP23" s="1167">
        <f>SUM(AP7:AT22)</f>
        <v>32028</v>
      </c>
      <c r="AQ23" s="1167"/>
      <c r="AR23" s="1167"/>
      <c r="AS23" s="1167"/>
      <c r="AT23" s="1167"/>
      <c r="AU23" s="1173"/>
      <c r="AV23" s="1173"/>
      <c r="AW23" s="1173"/>
      <c r="AX23" s="1173"/>
      <c r="AY23" s="1174"/>
      <c r="AZ23" s="1163" t="s">
        <v>128</v>
      </c>
      <c r="BA23" s="1164"/>
      <c r="BB23" s="1164"/>
      <c r="BC23" s="1164"/>
      <c r="BD23" s="1165"/>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62" t="s">
        <v>394</v>
      </c>
      <c r="B24" s="1162"/>
      <c r="C24" s="1162"/>
      <c r="D24" s="1162"/>
      <c r="E24" s="1162"/>
      <c r="F24" s="1162"/>
      <c r="G24" s="1162"/>
      <c r="H24" s="1162"/>
      <c r="I24" s="1162"/>
      <c r="J24" s="1162"/>
      <c r="K24" s="1162"/>
      <c r="L24" s="1162"/>
      <c r="M24" s="1162"/>
      <c r="N24" s="1162"/>
      <c r="O24" s="1162"/>
      <c r="P24" s="1162"/>
      <c r="Q24" s="1162"/>
      <c r="R24" s="1162"/>
      <c r="S24" s="1162"/>
      <c r="T24" s="1162"/>
      <c r="U24" s="1162"/>
      <c r="V24" s="1162"/>
      <c r="W24" s="1162"/>
      <c r="X24" s="1162"/>
      <c r="Y24" s="1162"/>
      <c r="Z24" s="1162"/>
      <c r="AA24" s="1162"/>
      <c r="AB24" s="1162"/>
      <c r="AC24" s="1162"/>
      <c r="AD24" s="1162"/>
      <c r="AE24" s="1162"/>
      <c r="AF24" s="1162"/>
      <c r="AG24" s="1162"/>
      <c r="AH24" s="1162"/>
      <c r="AI24" s="1162"/>
      <c r="AJ24" s="1162"/>
      <c r="AK24" s="1162"/>
      <c r="AL24" s="1162"/>
      <c r="AM24" s="1162"/>
      <c r="AN24" s="1162"/>
      <c r="AO24" s="1162"/>
      <c r="AP24" s="1162"/>
      <c r="AQ24" s="1162"/>
      <c r="AR24" s="1162"/>
      <c r="AS24" s="1162"/>
      <c r="AT24" s="1162"/>
      <c r="AU24" s="1162"/>
      <c r="AV24" s="1162"/>
      <c r="AW24" s="1162"/>
      <c r="AX24" s="1162"/>
      <c r="AY24" s="1162"/>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61" t="s">
        <v>395</v>
      </c>
      <c r="B25" s="1161"/>
      <c r="C25" s="1161"/>
      <c r="D25" s="1161"/>
      <c r="E25" s="1161"/>
      <c r="F25" s="1161"/>
      <c r="G25" s="1161"/>
      <c r="H25" s="1161"/>
      <c r="I25" s="1161"/>
      <c r="J25" s="1161"/>
      <c r="K25" s="1161"/>
      <c r="L25" s="1161"/>
      <c r="M25" s="1161"/>
      <c r="N25" s="1161"/>
      <c r="O25" s="1161"/>
      <c r="P25" s="1161"/>
      <c r="Q25" s="1161"/>
      <c r="R25" s="1161"/>
      <c r="S25" s="1161"/>
      <c r="T25" s="1161"/>
      <c r="U25" s="1161"/>
      <c r="V25" s="1161"/>
      <c r="W25" s="1161"/>
      <c r="X25" s="1161"/>
      <c r="Y25" s="1161"/>
      <c r="Z25" s="1161"/>
      <c r="AA25" s="1161"/>
      <c r="AB25" s="1161"/>
      <c r="AC25" s="1161"/>
      <c r="AD25" s="1161"/>
      <c r="AE25" s="1161"/>
      <c r="AF25" s="1161"/>
      <c r="AG25" s="1161"/>
      <c r="AH25" s="1161"/>
      <c r="AI25" s="1161"/>
      <c r="AJ25" s="1161"/>
      <c r="AK25" s="1161"/>
      <c r="AL25" s="1161"/>
      <c r="AM25" s="1161"/>
      <c r="AN25" s="1161"/>
      <c r="AO25" s="1161"/>
      <c r="AP25" s="1161"/>
      <c r="AQ25" s="1161"/>
      <c r="AR25" s="1161"/>
      <c r="AS25" s="1161"/>
      <c r="AT25" s="1161"/>
      <c r="AU25" s="1161"/>
      <c r="AV25" s="1161"/>
      <c r="AW25" s="1161"/>
      <c r="AX25" s="1161"/>
      <c r="AY25" s="1161"/>
      <c r="AZ25" s="1161"/>
      <c r="BA25" s="1161"/>
      <c r="BB25" s="1161"/>
      <c r="BC25" s="1161"/>
      <c r="BD25" s="1161"/>
      <c r="BE25" s="1161"/>
      <c r="BF25" s="1161"/>
      <c r="BG25" s="1161"/>
      <c r="BH25" s="1161"/>
      <c r="BI25" s="1161"/>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372</v>
      </c>
      <c r="B26" s="1091"/>
      <c r="C26" s="1091"/>
      <c r="D26" s="1091"/>
      <c r="E26" s="1091"/>
      <c r="F26" s="1091"/>
      <c r="G26" s="1091"/>
      <c r="H26" s="1091"/>
      <c r="I26" s="1091"/>
      <c r="J26" s="1091"/>
      <c r="K26" s="1091"/>
      <c r="L26" s="1091"/>
      <c r="M26" s="1091"/>
      <c r="N26" s="1091"/>
      <c r="O26" s="1091"/>
      <c r="P26" s="1092"/>
      <c r="Q26" s="1096" t="s">
        <v>396</v>
      </c>
      <c r="R26" s="1097"/>
      <c r="S26" s="1097"/>
      <c r="T26" s="1097"/>
      <c r="U26" s="1098"/>
      <c r="V26" s="1096" t="s">
        <v>397</v>
      </c>
      <c r="W26" s="1097"/>
      <c r="X26" s="1097"/>
      <c r="Y26" s="1097"/>
      <c r="Z26" s="1098"/>
      <c r="AA26" s="1096" t="s">
        <v>398</v>
      </c>
      <c r="AB26" s="1097"/>
      <c r="AC26" s="1097"/>
      <c r="AD26" s="1097"/>
      <c r="AE26" s="1097"/>
      <c r="AF26" s="1157" t="s">
        <v>399</v>
      </c>
      <c r="AG26" s="1103"/>
      <c r="AH26" s="1103"/>
      <c r="AI26" s="1103"/>
      <c r="AJ26" s="1158"/>
      <c r="AK26" s="1097" t="s">
        <v>400</v>
      </c>
      <c r="AL26" s="1097"/>
      <c r="AM26" s="1097"/>
      <c r="AN26" s="1097"/>
      <c r="AO26" s="1098"/>
      <c r="AP26" s="1096" t="s">
        <v>401</v>
      </c>
      <c r="AQ26" s="1097"/>
      <c r="AR26" s="1097"/>
      <c r="AS26" s="1097"/>
      <c r="AT26" s="1098"/>
      <c r="AU26" s="1096" t="s">
        <v>402</v>
      </c>
      <c r="AV26" s="1097"/>
      <c r="AW26" s="1097"/>
      <c r="AX26" s="1097"/>
      <c r="AY26" s="1098"/>
      <c r="AZ26" s="1096" t="s">
        <v>403</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9"/>
      <c r="AG27" s="1106"/>
      <c r="AH27" s="1106"/>
      <c r="AI27" s="1106"/>
      <c r="AJ27" s="1160"/>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8" t="s">
        <v>404</v>
      </c>
      <c r="C28" s="1149"/>
      <c r="D28" s="1149"/>
      <c r="E28" s="1149"/>
      <c r="F28" s="1149"/>
      <c r="G28" s="1149"/>
      <c r="H28" s="1149"/>
      <c r="I28" s="1149"/>
      <c r="J28" s="1149"/>
      <c r="K28" s="1149"/>
      <c r="L28" s="1149"/>
      <c r="M28" s="1149"/>
      <c r="N28" s="1149"/>
      <c r="O28" s="1149"/>
      <c r="P28" s="1150"/>
      <c r="Q28" s="1151">
        <v>4026</v>
      </c>
      <c r="R28" s="1152"/>
      <c r="S28" s="1152"/>
      <c r="T28" s="1152"/>
      <c r="U28" s="1152"/>
      <c r="V28" s="1152">
        <v>4005</v>
      </c>
      <c r="W28" s="1152"/>
      <c r="X28" s="1152"/>
      <c r="Y28" s="1152"/>
      <c r="Z28" s="1152"/>
      <c r="AA28" s="1152">
        <v>21</v>
      </c>
      <c r="AB28" s="1152"/>
      <c r="AC28" s="1152"/>
      <c r="AD28" s="1152"/>
      <c r="AE28" s="1153"/>
      <c r="AF28" s="1154">
        <v>21</v>
      </c>
      <c r="AG28" s="1152"/>
      <c r="AH28" s="1152"/>
      <c r="AI28" s="1152"/>
      <c r="AJ28" s="1155"/>
      <c r="AK28" s="1156">
        <v>398</v>
      </c>
      <c r="AL28" s="1144"/>
      <c r="AM28" s="1144"/>
      <c r="AN28" s="1144"/>
      <c r="AO28" s="1144"/>
      <c r="AP28" s="1144" t="s">
        <v>603</v>
      </c>
      <c r="AQ28" s="1144"/>
      <c r="AR28" s="1144"/>
      <c r="AS28" s="1144"/>
      <c r="AT28" s="1144"/>
      <c r="AU28" s="1144" t="s">
        <v>603</v>
      </c>
      <c r="AV28" s="1144"/>
      <c r="AW28" s="1144"/>
      <c r="AX28" s="1144"/>
      <c r="AY28" s="1144"/>
      <c r="AZ28" s="1145" t="s">
        <v>603</v>
      </c>
      <c r="BA28" s="1145"/>
      <c r="BB28" s="1145"/>
      <c r="BC28" s="1145"/>
      <c r="BD28" s="1145"/>
      <c r="BE28" s="1146"/>
      <c r="BF28" s="1146"/>
      <c r="BG28" s="1146"/>
      <c r="BH28" s="1146"/>
      <c r="BI28" s="1147"/>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26" t="s">
        <v>405</v>
      </c>
      <c r="C29" s="1127"/>
      <c r="D29" s="1127"/>
      <c r="E29" s="1127"/>
      <c r="F29" s="1127"/>
      <c r="G29" s="1127"/>
      <c r="H29" s="1127"/>
      <c r="I29" s="1127"/>
      <c r="J29" s="1127"/>
      <c r="K29" s="1127"/>
      <c r="L29" s="1127"/>
      <c r="M29" s="1127"/>
      <c r="N29" s="1127"/>
      <c r="O29" s="1127"/>
      <c r="P29" s="1128"/>
      <c r="Q29" s="1138">
        <v>3374</v>
      </c>
      <c r="R29" s="1139"/>
      <c r="S29" s="1139"/>
      <c r="T29" s="1139"/>
      <c r="U29" s="1139"/>
      <c r="V29" s="1139">
        <v>3360</v>
      </c>
      <c r="W29" s="1139"/>
      <c r="X29" s="1139"/>
      <c r="Y29" s="1139"/>
      <c r="Z29" s="1139"/>
      <c r="AA29" s="1139">
        <v>14</v>
      </c>
      <c r="AB29" s="1139"/>
      <c r="AC29" s="1139"/>
      <c r="AD29" s="1139"/>
      <c r="AE29" s="1140"/>
      <c r="AF29" s="1132">
        <v>14</v>
      </c>
      <c r="AG29" s="1133"/>
      <c r="AH29" s="1133"/>
      <c r="AI29" s="1133"/>
      <c r="AJ29" s="1134"/>
      <c r="AK29" s="1075">
        <v>537</v>
      </c>
      <c r="AL29" s="1066"/>
      <c r="AM29" s="1066"/>
      <c r="AN29" s="1066"/>
      <c r="AO29" s="1066"/>
      <c r="AP29" s="1066" t="s">
        <v>603</v>
      </c>
      <c r="AQ29" s="1066"/>
      <c r="AR29" s="1066"/>
      <c r="AS29" s="1066"/>
      <c r="AT29" s="1066"/>
      <c r="AU29" s="1066" t="s">
        <v>603</v>
      </c>
      <c r="AV29" s="1066"/>
      <c r="AW29" s="1066"/>
      <c r="AX29" s="1066"/>
      <c r="AY29" s="1066"/>
      <c r="AZ29" s="1141" t="s">
        <v>603</v>
      </c>
      <c r="BA29" s="1142"/>
      <c r="BB29" s="1142"/>
      <c r="BC29" s="1142"/>
      <c r="BD29" s="1143"/>
      <c r="BE29" s="1121"/>
      <c r="BF29" s="1121"/>
      <c r="BG29" s="1121"/>
      <c r="BH29" s="1121"/>
      <c r="BI29" s="1122"/>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26" t="s">
        <v>406</v>
      </c>
      <c r="C30" s="1127"/>
      <c r="D30" s="1127"/>
      <c r="E30" s="1127"/>
      <c r="F30" s="1127"/>
      <c r="G30" s="1127"/>
      <c r="H30" s="1127"/>
      <c r="I30" s="1127"/>
      <c r="J30" s="1127"/>
      <c r="K30" s="1127"/>
      <c r="L30" s="1127"/>
      <c r="M30" s="1127"/>
      <c r="N30" s="1127"/>
      <c r="O30" s="1127"/>
      <c r="P30" s="1128"/>
      <c r="Q30" s="1138">
        <v>563</v>
      </c>
      <c r="R30" s="1139"/>
      <c r="S30" s="1139"/>
      <c r="T30" s="1139"/>
      <c r="U30" s="1139"/>
      <c r="V30" s="1139">
        <v>563</v>
      </c>
      <c r="W30" s="1139"/>
      <c r="X30" s="1139"/>
      <c r="Y30" s="1139"/>
      <c r="Z30" s="1139"/>
      <c r="AA30" s="1139">
        <v>0</v>
      </c>
      <c r="AB30" s="1139"/>
      <c r="AC30" s="1139"/>
      <c r="AD30" s="1139"/>
      <c r="AE30" s="1140"/>
      <c r="AF30" s="1132">
        <v>0</v>
      </c>
      <c r="AG30" s="1133"/>
      <c r="AH30" s="1133"/>
      <c r="AI30" s="1133"/>
      <c r="AJ30" s="1134"/>
      <c r="AK30" s="1075">
        <v>146</v>
      </c>
      <c r="AL30" s="1066"/>
      <c r="AM30" s="1066"/>
      <c r="AN30" s="1066"/>
      <c r="AO30" s="1066"/>
      <c r="AP30" s="1066" t="s">
        <v>603</v>
      </c>
      <c r="AQ30" s="1066"/>
      <c r="AR30" s="1066"/>
      <c r="AS30" s="1066"/>
      <c r="AT30" s="1066"/>
      <c r="AU30" s="1066" t="s">
        <v>603</v>
      </c>
      <c r="AV30" s="1066"/>
      <c r="AW30" s="1066"/>
      <c r="AX30" s="1066"/>
      <c r="AY30" s="1066"/>
      <c r="AZ30" s="1141" t="s">
        <v>603</v>
      </c>
      <c r="BA30" s="1142"/>
      <c r="BB30" s="1142"/>
      <c r="BC30" s="1142"/>
      <c r="BD30" s="1143"/>
      <c r="BE30" s="1121"/>
      <c r="BF30" s="1121"/>
      <c r="BG30" s="1121"/>
      <c r="BH30" s="1121"/>
      <c r="BI30" s="1122"/>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26" t="s">
        <v>407</v>
      </c>
      <c r="C31" s="1127"/>
      <c r="D31" s="1127"/>
      <c r="E31" s="1127"/>
      <c r="F31" s="1127"/>
      <c r="G31" s="1127"/>
      <c r="H31" s="1127"/>
      <c r="I31" s="1127"/>
      <c r="J31" s="1127"/>
      <c r="K31" s="1127"/>
      <c r="L31" s="1127"/>
      <c r="M31" s="1127"/>
      <c r="N31" s="1127"/>
      <c r="O31" s="1127"/>
      <c r="P31" s="1128"/>
      <c r="Q31" s="1138">
        <v>655</v>
      </c>
      <c r="R31" s="1139"/>
      <c r="S31" s="1139"/>
      <c r="T31" s="1139"/>
      <c r="U31" s="1139"/>
      <c r="V31" s="1139">
        <v>47</v>
      </c>
      <c r="W31" s="1139"/>
      <c r="X31" s="1139"/>
      <c r="Y31" s="1139"/>
      <c r="Z31" s="1139"/>
      <c r="AA31" s="1139">
        <v>608</v>
      </c>
      <c r="AB31" s="1139"/>
      <c r="AC31" s="1139"/>
      <c r="AD31" s="1139"/>
      <c r="AE31" s="1140"/>
      <c r="AF31" s="1132">
        <v>608</v>
      </c>
      <c r="AG31" s="1133"/>
      <c r="AH31" s="1133"/>
      <c r="AI31" s="1133"/>
      <c r="AJ31" s="1134"/>
      <c r="AK31" s="1075">
        <v>696</v>
      </c>
      <c r="AL31" s="1066"/>
      <c r="AM31" s="1066"/>
      <c r="AN31" s="1066"/>
      <c r="AO31" s="1066"/>
      <c r="AP31" s="1066">
        <v>4692</v>
      </c>
      <c r="AQ31" s="1066"/>
      <c r="AR31" s="1066"/>
      <c r="AS31" s="1066"/>
      <c r="AT31" s="1066"/>
      <c r="AU31" s="1066" t="s">
        <v>603</v>
      </c>
      <c r="AV31" s="1066"/>
      <c r="AW31" s="1066"/>
      <c r="AX31" s="1066"/>
      <c r="AY31" s="1066"/>
      <c r="AZ31" s="1137" t="s">
        <v>603</v>
      </c>
      <c r="BA31" s="1137"/>
      <c r="BB31" s="1137"/>
      <c r="BC31" s="1137"/>
      <c r="BD31" s="1137"/>
      <c r="BE31" s="1121" t="s">
        <v>408</v>
      </c>
      <c r="BF31" s="1121"/>
      <c r="BG31" s="1121"/>
      <c r="BH31" s="1121"/>
      <c r="BI31" s="1122"/>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26" t="s">
        <v>409</v>
      </c>
      <c r="C32" s="1127"/>
      <c r="D32" s="1127"/>
      <c r="E32" s="1127"/>
      <c r="F32" s="1127"/>
      <c r="G32" s="1127"/>
      <c r="H32" s="1127"/>
      <c r="I32" s="1127"/>
      <c r="J32" s="1127"/>
      <c r="K32" s="1127"/>
      <c r="L32" s="1127"/>
      <c r="M32" s="1127"/>
      <c r="N32" s="1127"/>
      <c r="O32" s="1127"/>
      <c r="P32" s="1128"/>
      <c r="Q32" s="1138">
        <v>0</v>
      </c>
      <c r="R32" s="1139"/>
      <c r="S32" s="1139"/>
      <c r="T32" s="1139"/>
      <c r="U32" s="1139"/>
      <c r="V32" s="1139">
        <v>0</v>
      </c>
      <c r="W32" s="1139"/>
      <c r="X32" s="1139"/>
      <c r="Y32" s="1139"/>
      <c r="Z32" s="1139"/>
      <c r="AA32" s="1139">
        <v>0</v>
      </c>
      <c r="AB32" s="1139"/>
      <c r="AC32" s="1139"/>
      <c r="AD32" s="1139"/>
      <c r="AE32" s="1140"/>
      <c r="AF32" s="1132" t="s">
        <v>410</v>
      </c>
      <c r="AG32" s="1133"/>
      <c r="AH32" s="1133"/>
      <c r="AI32" s="1133"/>
      <c r="AJ32" s="1134"/>
      <c r="AK32" s="1075">
        <v>73</v>
      </c>
      <c r="AL32" s="1066"/>
      <c r="AM32" s="1066"/>
      <c r="AN32" s="1066"/>
      <c r="AO32" s="1066"/>
      <c r="AP32" s="1066">
        <v>399</v>
      </c>
      <c r="AQ32" s="1066"/>
      <c r="AR32" s="1066"/>
      <c r="AS32" s="1066"/>
      <c r="AT32" s="1066"/>
      <c r="AU32" s="1066">
        <v>397</v>
      </c>
      <c r="AV32" s="1066"/>
      <c r="AW32" s="1066"/>
      <c r="AX32" s="1066"/>
      <c r="AY32" s="1066"/>
      <c r="AZ32" s="1137" t="s">
        <v>603</v>
      </c>
      <c r="BA32" s="1137"/>
      <c r="BB32" s="1137"/>
      <c r="BC32" s="1137"/>
      <c r="BD32" s="1137"/>
      <c r="BE32" s="1121" t="s">
        <v>411</v>
      </c>
      <c r="BF32" s="1121"/>
      <c r="BG32" s="1121"/>
      <c r="BH32" s="1121"/>
      <c r="BI32" s="1122"/>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26" t="s">
        <v>412</v>
      </c>
      <c r="C33" s="1127"/>
      <c r="D33" s="1127"/>
      <c r="E33" s="1127"/>
      <c r="F33" s="1127"/>
      <c r="G33" s="1127"/>
      <c r="H33" s="1127"/>
      <c r="I33" s="1127"/>
      <c r="J33" s="1127"/>
      <c r="K33" s="1127"/>
      <c r="L33" s="1127"/>
      <c r="M33" s="1127"/>
      <c r="N33" s="1127"/>
      <c r="O33" s="1127"/>
      <c r="P33" s="1128"/>
      <c r="Q33" s="1138">
        <v>338</v>
      </c>
      <c r="R33" s="1139"/>
      <c r="S33" s="1139"/>
      <c r="T33" s="1139"/>
      <c r="U33" s="1139"/>
      <c r="V33" s="1139">
        <v>74</v>
      </c>
      <c r="W33" s="1139"/>
      <c r="X33" s="1139"/>
      <c r="Y33" s="1139"/>
      <c r="Z33" s="1139"/>
      <c r="AA33" s="1139">
        <v>264</v>
      </c>
      <c r="AB33" s="1139"/>
      <c r="AC33" s="1139"/>
      <c r="AD33" s="1139"/>
      <c r="AE33" s="1140"/>
      <c r="AF33" s="1132">
        <v>264</v>
      </c>
      <c r="AG33" s="1133"/>
      <c r="AH33" s="1133"/>
      <c r="AI33" s="1133"/>
      <c r="AJ33" s="1134"/>
      <c r="AK33" s="1075">
        <v>29</v>
      </c>
      <c r="AL33" s="1066"/>
      <c r="AM33" s="1066"/>
      <c r="AN33" s="1066"/>
      <c r="AO33" s="1066"/>
      <c r="AP33" s="1066">
        <v>7002</v>
      </c>
      <c r="AQ33" s="1066"/>
      <c r="AR33" s="1066"/>
      <c r="AS33" s="1066"/>
      <c r="AT33" s="1066"/>
      <c r="AU33" s="1066">
        <v>3473</v>
      </c>
      <c r="AV33" s="1066"/>
      <c r="AW33" s="1066"/>
      <c r="AX33" s="1066"/>
      <c r="AY33" s="1066"/>
      <c r="AZ33" s="1137" t="s">
        <v>603</v>
      </c>
      <c r="BA33" s="1137"/>
      <c r="BB33" s="1137"/>
      <c r="BC33" s="1137"/>
      <c r="BD33" s="1137"/>
      <c r="BE33" s="1121" t="s">
        <v>411</v>
      </c>
      <c r="BF33" s="1121"/>
      <c r="BG33" s="1121"/>
      <c r="BH33" s="1121"/>
      <c r="BI33" s="1122"/>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26" t="s">
        <v>413</v>
      </c>
      <c r="C34" s="1127"/>
      <c r="D34" s="1127"/>
      <c r="E34" s="1127"/>
      <c r="F34" s="1127"/>
      <c r="G34" s="1127"/>
      <c r="H34" s="1127"/>
      <c r="I34" s="1127"/>
      <c r="J34" s="1127"/>
      <c r="K34" s="1127"/>
      <c r="L34" s="1127"/>
      <c r="M34" s="1127"/>
      <c r="N34" s="1127"/>
      <c r="O34" s="1127"/>
      <c r="P34" s="1128"/>
      <c r="Q34" s="1138">
        <v>69</v>
      </c>
      <c r="R34" s="1139"/>
      <c r="S34" s="1139"/>
      <c r="T34" s="1139"/>
      <c r="U34" s="1139"/>
      <c r="V34" s="1139">
        <v>1087</v>
      </c>
      <c r="W34" s="1139"/>
      <c r="X34" s="1139"/>
      <c r="Y34" s="1139"/>
      <c r="Z34" s="1139"/>
      <c r="AA34" s="1139">
        <v>1018</v>
      </c>
      <c r="AB34" s="1139"/>
      <c r="AC34" s="1139"/>
      <c r="AD34" s="1139"/>
      <c r="AE34" s="1140"/>
      <c r="AF34" s="1132">
        <v>488</v>
      </c>
      <c r="AG34" s="1133"/>
      <c r="AH34" s="1133"/>
      <c r="AI34" s="1133"/>
      <c r="AJ34" s="1134"/>
      <c r="AK34" s="1075" t="s">
        <v>603</v>
      </c>
      <c r="AL34" s="1066"/>
      <c r="AM34" s="1066"/>
      <c r="AN34" s="1066"/>
      <c r="AO34" s="1066"/>
      <c r="AP34" s="1066" t="s">
        <v>603</v>
      </c>
      <c r="AQ34" s="1066"/>
      <c r="AR34" s="1066"/>
      <c r="AS34" s="1066"/>
      <c r="AT34" s="1066"/>
      <c r="AU34" s="1066" t="s">
        <v>603</v>
      </c>
      <c r="AV34" s="1066"/>
      <c r="AW34" s="1066"/>
      <c r="AX34" s="1066"/>
      <c r="AY34" s="1066"/>
      <c r="AZ34" s="1137" t="s">
        <v>603</v>
      </c>
      <c r="BA34" s="1137"/>
      <c r="BB34" s="1137"/>
      <c r="BC34" s="1137"/>
      <c r="BD34" s="1137"/>
      <c r="BE34" s="1121" t="s">
        <v>414</v>
      </c>
      <c r="BF34" s="1121"/>
      <c r="BG34" s="1121"/>
      <c r="BH34" s="1121"/>
      <c r="BI34" s="1122"/>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26" t="s">
        <v>415</v>
      </c>
      <c r="C35" s="1127"/>
      <c r="D35" s="1127"/>
      <c r="E35" s="1127"/>
      <c r="F35" s="1127"/>
      <c r="G35" s="1127"/>
      <c r="H35" s="1127"/>
      <c r="I35" s="1127"/>
      <c r="J35" s="1127"/>
      <c r="K35" s="1127"/>
      <c r="L35" s="1127"/>
      <c r="M35" s="1127"/>
      <c r="N35" s="1127"/>
      <c r="O35" s="1127"/>
      <c r="P35" s="1128"/>
      <c r="Q35" s="1138">
        <v>40</v>
      </c>
      <c r="R35" s="1139"/>
      <c r="S35" s="1139"/>
      <c r="T35" s="1139"/>
      <c r="U35" s="1139"/>
      <c r="V35" s="1139">
        <v>221</v>
      </c>
      <c r="W35" s="1139"/>
      <c r="X35" s="1139"/>
      <c r="Y35" s="1139"/>
      <c r="Z35" s="1139"/>
      <c r="AA35" s="1139">
        <v>181</v>
      </c>
      <c r="AB35" s="1139"/>
      <c r="AC35" s="1139"/>
      <c r="AD35" s="1139"/>
      <c r="AE35" s="1140"/>
      <c r="AF35" s="1132">
        <v>-14</v>
      </c>
      <c r="AG35" s="1133"/>
      <c r="AH35" s="1133"/>
      <c r="AI35" s="1133"/>
      <c r="AJ35" s="1134"/>
      <c r="AK35" s="1075">
        <v>18</v>
      </c>
      <c r="AL35" s="1066"/>
      <c r="AM35" s="1066"/>
      <c r="AN35" s="1066"/>
      <c r="AO35" s="1066"/>
      <c r="AP35" s="1066" t="s">
        <v>603</v>
      </c>
      <c r="AQ35" s="1066"/>
      <c r="AR35" s="1066"/>
      <c r="AS35" s="1066"/>
      <c r="AT35" s="1066"/>
      <c r="AU35" s="1066" t="s">
        <v>603</v>
      </c>
      <c r="AV35" s="1066"/>
      <c r="AW35" s="1066"/>
      <c r="AX35" s="1066"/>
      <c r="AY35" s="1066"/>
      <c r="AZ35" s="1137">
        <v>7.9</v>
      </c>
      <c r="BA35" s="1137"/>
      <c r="BB35" s="1137"/>
      <c r="BC35" s="1137"/>
      <c r="BD35" s="1137"/>
      <c r="BE35" s="1121" t="s">
        <v>416</v>
      </c>
      <c r="BF35" s="1121"/>
      <c r="BG35" s="1121"/>
      <c r="BH35" s="1121"/>
      <c r="BI35" s="1122"/>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26"/>
      <c r="C36" s="1127"/>
      <c r="D36" s="1127"/>
      <c r="E36" s="1127"/>
      <c r="F36" s="1127"/>
      <c r="G36" s="1127"/>
      <c r="H36" s="1127"/>
      <c r="I36" s="1127"/>
      <c r="J36" s="1127"/>
      <c r="K36" s="1127"/>
      <c r="L36" s="1127"/>
      <c r="M36" s="1127"/>
      <c r="N36" s="1127"/>
      <c r="O36" s="1127"/>
      <c r="P36" s="1128"/>
      <c r="Q36" s="1138"/>
      <c r="R36" s="1139"/>
      <c r="S36" s="1139"/>
      <c r="T36" s="1139"/>
      <c r="U36" s="1139"/>
      <c r="V36" s="1139"/>
      <c r="W36" s="1139"/>
      <c r="X36" s="1139"/>
      <c r="Y36" s="1139"/>
      <c r="Z36" s="1139"/>
      <c r="AA36" s="1139"/>
      <c r="AB36" s="1139"/>
      <c r="AC36" s="1139"/>
      <c r="AD36" s="1139"/>
      <c r="AE36" s="1140"/>
      <c r="AF36" s="1132"/>
      <c r="AG36" s="1133"/>
      <c r="AH36" s="1133"/>
      <c r="AI36" s="1133"/>
      <c r="AJ36" s="1134"/>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1"/>
      <c r="BF36" s="1121"/>
      <c r="BG36" s="1121"/>
      <c r="BH36" s="1121"/>
      <c r="BI36" s="1122"/>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26"/>
      <c r="C37" s="1127"/>
      <c r="D37" s="1127"/>
      <c r="E37" s="1127"/>
      <c r="F37" s="1127"/>
      <c r="G37" s="1127"/>
      <c r="H37" s="1127"/>
      <c r="I37" s="1127"/>
      <c r="J37" s="1127"/>
      <c r="K37" s="1127"/>
      <c r="L37" s="1127"/>
      <c r="M37" s="1127"/>
      <c r="N37" s="1127"/>
      <c r="O37" s="1127"/>
      <c r="P37" s="1128"/>
      <c r="Q37" s="1138"/>
      <c r="R37" s="1139"/>
      <c r="S37" s="1139"/>
      <c r="T37" s="1139"/>
      <c r="U37" s="1139"/>
      <c r="V37" s="1139"/>
      <c r="W37" s="1139"/>
      <c r="X37" s="1139"/>
      <c r="Y37" s="1139"/>
      <c r="Z37" s="1139"/>
      <c r="AA37" s="1139"/>
      <c r="AB37" s="1139"/>
      <c r="AC37" s="1139"/>
      <c r="AD37" s="1139"/>
      <c r="AE37" s="1140"/>
      <c r="AF37" s="1132"/>
      <c r="AG37" s="1133"/>
      <c r="AH37" s="1133"/>
      <c r="AI37" s="1133"/>
      <c r="AJ37" s="1134"/>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1"/>
      <c r="BF37" s="1121"/>
      <c r="BG37" s="1121"/>
      <c r="BH37" s="1121"/>
      <c r="BI37" s="1122"/>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26"/>
      <c r="C38" s="1127"/>
      <c r="D38" s="1127"/>
      <c r="E38" s="1127"/>
      <c r="F38" s="1127"/>
      <c r="G38" s="1127"/>
      <c r="H38" s="1127"/>
      <c r="I38" s="1127"/>
      <c r="J38" s="1127"/>
      <c r="K38" s="1127"/>
      <c r="L38" s="1127"/>
      <c r="M38" s="1127"/>
      <c r="N38" s="1127"/>
      <c r="O38" s="1127"/>
      <c r="P38" s="1128"/>
      <c r="Q38" s="1138"/>
      <c r="R38" s="1139"/>
      <c r="S38" s="1139"/>
      <c r="T38" s="1139"/>
      <c r="U38" s="1139"/>
      <c r="V38" s="1139"/>
      <c r="W38" s="1139"/>
      <c r="X38" s="1139"/>
      <c r="Y38" s="1139"/>
      <c r="Z38" s="1139"/>
      <c r="AA38" s="1139"/>
      <c r="AB38" s="1139"/>
      <c r="AC38" s="1139"/>
      <c r="AD38" s="1139"/>
      <c r="AE38" s="1140"/>
      <c r="AF38" s="1132"/>
      <c r="AG38" s="1133"/>
      <c r="AH38" s="1133"/>
      <c r="AI38" s="1133"/>
      <c r="AJ38" s="1134"/>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1"/>
      <c r="BF38" s="1121"/>
      <c r="BG38" s="1121"/>
      <c r="BH38" s="1121"/>
      <c r="BI38" s="1122"/>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26"/>
      <c r="C39" s="1127"/>
      <c r="D39" s="1127"/>
      <c r="E39" s="1127"/>
      <c r="F39" s="1127"/>
      <c r="G39" s="1127"/>
      <c r="H39" s="1127"/>
      <c r="I39" s="1127"/>
      <c r="J39" s="1127"/>
      <c r="K39" s="1127"/>
      <c r="L39" s="1127"/>
      <c r="M39" s="1127"/>
      <c r="N39" s="1127"/>
      <c r="O39" s="1127"/>
      <c r="P39" s="1128"/>
      <c r="Q39" s="1138"/>
      <c r="R39" s="1139"/>
      <c r="S39" s="1139"/>
      <c r="T39" s="1139"/>
      <c r="U39" s="1139"/>
      <c r="V39" s="1139"/>
      <c r="W39" s="1139"/>
      <c r="X39" s="1139"/>
      <c r="Y39" s="1139"/>
      <c r="Z39" s="1139"/>
      <c r="AA39" s="1139"/>
      <c r="AB39" s="1139"/>
      <c r="AC39" s="1139"/>
      <c r="AD39" s="1139"/>
      <c r="AE39" s="1140"/>
      <c r="AF39" s="1132"/>
      <c r="AG39" s="1133"/>
      <c r="AH39" s="1133"/>
      <c r="AI39" s="1133"/>
      <c r="AJ39" s="1134"/>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1"/>
      <c r="BF39" s="1121"/>
      <c r="BG39" s="1121"/>
      <c r="BH39" s="1121"/>
      <c r="BI39" s="1122"/>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26"/>
      <c r="C40" s="1127"/>
      <c r="D40" s="1127"/>
      <c r="E40" s="1127"/>
      <c r="F40" s="1127"/>
      <c r="G40" s="1127"/>
      <c r="H40" s="1127"/>
      <c r="I40" s="1127"/>
      <c r="J40" s="1127"/>
      <c r="K40" s="1127"/>
      <c r="L40" s="1127"/>
      <c r="M40" s="1127"/>
      <c r="N40" s="1127"/>
      <c r="O40" s="1127"/>
      <c r="P40" s="1128"/>
      <c r="Q40" s="1138"/>
      <c r="R40" s="1139"/>
      <c r="S40" s="1139"/>
      <c r="T40" s="1139"/>
      <c r="U40" s="1139"/>
      <c r="V40" s="1139"/>
      <c r="W40" s="1139"/>
      <c r="X40" s="1139"/>
      <c r="Y40" s="1139"/>
      <c r="Z40" s="1139"/>
      <c r="AA40" s="1139"/>
      <c r="AB40" s="1139"/>
      <c r="AC40" s="1139"/>
      <c r="AD40" s="1139"/>
      <c r="AE40" s="1140"/>
      <c r="AF40" s="1132"/>
      <c r="AG40" s="1133"/>
      <c r="AH40" s="1133"/>
      <c r="AI40" s="1133"/>
      <c r="AJ40" s="1134"/>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1"/>
      <c r="BF40" s="1121"/>
      <c r="BG40" s="1121"/>
      <c r="BH40" s="1121"/>
      <c r="BI40" s="1122"/>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26"/>
      <c r="C41" s="1127"/>
      <c r="D41" s="1127"/>
      <c r="E41" s="1127"/>
      <c r="F41" s="1127"/>
      <c r="G41" s="1127"/>
      <c r="H41" s="1127"/>
      <c r="I41" s="1127"/>
      <c r="J41" s="1127"/>
      <c r="K41" s="1127"/>
      <c r="L41" s="1127"/>
      <c r="M41" s="1127"/>
      <c r="N41" s="1127"/>
      <c r="O41" s="1127"/>
      <c r="P41" s="1128"/>
      <c r="Q41" s="1138"/>
      <c r="R41" s="1139"/>
      <c r="S41" s="1139"/>
      <c r="T41" s="1139"/>
      <c r="U41" s="1139"/>
      <c r="V41" s="1139"/>
      <c r="W41" s="1139"/>
      <c r="X41" s="1139"/>
      <c r="Y41" s="1139"/>
      <c r="Z41" s="1139"/>
      <c r="AA41" s="1139"/>
      <c r="AB41" s="1139"/>
      <c r="AC41" s="1139"/>
      <c r="AD41" s="1139"/>
      <c r="AE41" s="1140"/>
      <c r="AF41" s="1132"/>
      <c r="AG41" s="1133"/>
      <c r="AH41" s="1133"/>
      <c r="AI41" s="1133"/>
      <c r="AJ41" s="1134"/>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1"/>
      <c r="BF41" s="1121"/>
      <c r="BG41" s="1121"/>
      <c r="BH41" s="1121"/>
      <c r="BI41" s="1122"/>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26"/>
      <c r="C42" s="1127"/>
      <c r="D42" s="1127"/>
      <c r="E42" s="1127"/>
      <c r="F42" s="1127"/>
      <c r="G42" s="1127"/>
      <c r="H42" s="1127"/>
      <c r="I42" s="1127"/>
      <c r="J42" s="1127"/>
      <c r="K42" s="1127"/>
      <c r="L42" s="1127"/>
      <c r="M42" s="1127"/>
      <c r="N42" s="1127"/>
      <c r="O42" s="1127"/>
      <c r="P42" s="1128"/>
      <c r="Q42" s="1138"/>
      <c r="R42" s="1139"/>
      <c r="S42" s="1139"/>
      <c r="T42" s="1139"/>
      <c r="U42" s="1139"/>
      <c r="V42" s="1139"/>
      <c r="W42" s="1139"/>
      <c r="X42" s="1139"/>
      <c r="Y42" s="1139"/>
      <c r="Z42" s="1139"/>
      <c r="AA42" s="1139"/>
      <c r="AB42" s="1139"/>
      <c r="AC42" s="1139"/>
      <c r="AD42" s="1139"/>
      <c r="AE42" s="1140"/>
      <c r="AF42" s="1132"/>
      <c r="AG42" s="1133"/>
      <c r="AH42" s="1133"/>
      <c r="AI42" s="1133"/>
      <c r="AJ42" s="1134"/>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1"/>
      <c r="BF42" s="1121"/>
      <c r="BG42" s="1121"/>
      <c r="BH42" s="1121"/>
      <c r="BI42" s="1122"/>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26"/>
      <c r="C43" s="1127"/>
      <c r="D43" s="1127"/>
      <c r="E43" s="1127"/>
      <c r="F43" s="1127"/>
      <c r="G43" s="1127"/>
      <c r="H43" s="1127"/>
      <c r="I43" s="1127"/>
      <c r="J43" s="1127"/>
      <c r="K43" s="1127"/>
      <c r="L43" s="1127"/>
      <c r="M43" s="1127"/>
      <c r="N43" s="1127"/>
      <c r="O43" s="1127"/>
      <c r="P43" s="1128"/>
      <c r="Q43" s="1138"/>
      <c r="R43" s="1139"/>
      <c r="S43" s="1139"/>
      <c r="T43" s="1139"/>
      <c r="U43" s="1139"/>
      <c r="V43" s="1139"/>
      <c r="W43" s="1139"/>
      <c r="X43" s="1139"/>
      <c r="Y43" s="1139"/>
      <c r="Z43" s="1139"/>
      <c r="AA43" s="1139"/>
      <c r="AB43" s="1139"/>
      <c r="AC43" s="1139"/>
      <c r="AD43" s="1139"/>
      <c r="AE43" s="1140"/>
      <c r="AF43" s="1132"/>
      <c r="AG43" s="1133"/>
      <c r="AH43" s="1133"/>
      <c r="AI43" s="1133"/>
      <c r="AJ43" s="1134"/>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1"/>
      <c r="BF43" s="1121"/>
      <c r="BG43" s="1121"/>
      <c r="BH43" s="1121"/>
      <c r="BI43" s="1122"/>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26"/>
      <c r="C44" s="1127"/>
      <c r="D44" s="1127"/>
      <c r="E44" s="1127"/>
      <c r="F44" s="1127"/>
      <c r="G44" s="1127"/>
      <c r="H44" s="1127"/>
      <c r="I44" s="1127"/>
      <c r="J44" s="1127"/>
      <c r="K44" s="1127"/>
      <c r="L44" s="1127"/>
      <c r="M44" s="1127"/>
      <c r="N44" s="1127"/>
      <c r="O44" s="1127"/>
      <c r="P44" s="1128"/>
      <c r="Q44" s="1138"/>
      <c r="R44" s="1139"/>
      <c r="S44" s="1139"/>
      <c r="T44" s="1139"/>
      <c r="U44" s="1139"/>
      <c r="V44" s="1139"/>
      <c r="W44" s="1139"/>
      <c r="X44" s="1139"/>
      <c r="Y44" s="1139"/>
      <c r="Z44" s="1139"/>
      <c r="AA44" s="1139"/>
      <c r="AB44" s="1139"/>
      <c r="AC44" s="1139"/>
      <c r="AD44" s="1139"/>
      <c r="AE44" s="1140"/>
      <c r="AF44" s="1132"/>
      <c r="AG44" s="1133"/>
      <c r="AH44" s="1133"/>
      <c r="AI44" s="1133"/>
      <c r="AJ44" s="1134"/>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1"/>
      <c r="BF44" s="1121"/>
      <c r="BG44" s="1121"/>
      <c r="BH44" s="1121"/>
      <c r="BI44" s="1122"/>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26"/>
      <c r="C45" s="1127"/>
      <c r="D45" s="1127"/>
      <c r="E45" s="1127"/>
      <c r="F45" s="1127"/>
      <c r="G45" s="1127"/>
      <c r="H45" s="1127"/>
      <c r="I45" s="1127"/>
      <c r="J45" s="1127"/>
      <c r="K45" s="1127"/>
      <c r="L45" s="1127"/>
      <c r="M45" s="1127"/>
      <c r="N45" s="1127"/>
      <c r="O45" s="1127"/>
      <c r="P45" s="1128"/>
      <c r="Q45" s="1138"/>
      <c r="R45" s="1139"/>
      <c r="S45" s="1139"/>
      <c r="T45" s="1139"/>
      <c r="U45" s="1139"/>
      <c r="V45" s="1139"/>
      <c r="W45" s="1139"/>
      <c r="X45" s="1139"/>
      <c r="Y45" s="1139"/>
      <c r="Z45" s="1139"/>
      <c r="AA45" s="1139"/>
      <c r="AB45" s="1139"/>
      <c r="AC45" s="1139"/>
      <c r="AD45" s="1139"/>
      <c r="AE45" s="1140"/>
      <c r="AF45" s="1132"/>
      <c r="AG45" s="1133"/>
      <c r="AH45" s="1133"/>
      <c r="AI45" s="1133"/>
      <c r="AJ45" s="1134"/>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1"/>
      <c r="BF45" s="1121"/>
      <c r="BG45" s="1121"/>
      <c r="BH45" s="1121"/>
      <c r="BI45" s="1122"/>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26"/>
      <c r="C46" s="1127"/>
      <c r="D46" s="1127"/>
      <c r="E46" s="1127"/>
      <c r="F46" s="1127"/>
      <c r="G46" s="1127"/>
      <c r="H46" s="1127"/>
      <c r="I46" s="1127"/>
      <c r="J46" s="1127"/>
      <c r="K46" s="1127"/>
      <c r="L46" s="1127"/>
      <c r="M46" s="1127"/>
      <c r="N46" s="1127"/>
      <c r="O46" s="1127"/>
      <c r="P46" s="1128"/>
      <c r="Q46" s="1138"/>
      <c r="R46" s="1139"/>
      <c r="S46" s="1139"/>
      <c r="T46" s="1139"/>
      <c r="U46" s="1139"/>
      <c r="V46" s="1139"/>
      <c r="W46" s="1139"/>
      <c r="X46" s="1139"/>
      <c r="Y46" s="1139"/>
      <c r="Z46" s="1139"/>
      <c r="AA46" s="1139"/>
      <c r="AB46" s="1139"/>
      <c r="AC46" s="1139"/>
      <c r="AD46" s="1139"/>
      <c r="AE46" s="1140"/>
      <c r="AF46" s="1132"/>
      <c r="AG46" s="1133"/>
      <c r="AH46" s="1133"/>
      <c r="AI46" s="1133"/>
      <c r="AJ46" s="1134"/>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1"/>
      <c r="BF46" s="1121"/>
      <c r="BG46" s="1121"/>
      <c r="BH46" s="1121"/>
      <c r="BI46" s="1122"/>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26"/>
      <c r="C47" s="1127"/>
      <c r="D47" s="1127"/>
      <c r="E47" s="1127"/>
      <c r="F47" s="1127"/>
      <c r="G47" s="1127"/>
      <c r="H47" s="1127"/>
      <c r="I47" s="1127"/>
      <c r="J47" s="1127"/>
      <c r="K47" s="1127"/>
      <c r="L47" s="1127"/>
      <c r="M47" s="1127"/>
      <c r="N47" s="1127"/>
      <c r="O47" s="1127"/>
      <c r="P47" s="1128"/>
      <c r="Q47" s="1138"/>
      <c r="R47" s="1139"/>
      <c r="S47" s="1139"/>
      <c r="T47" s="1139"/>
      <c r="U47" s="1139"/>
      <c r="V47" s="1139"/>
      <c r="W47" s="1139"/>
      <c r="X47" s="1139"/>
      <c r="Y47" s="1139"/>
      <c r="Z47" s="1139"/>
      <c r="AA47" s="1139"/>
      <c r="AB47" s="1139"/>
      <c r="AC47" s="1139"/>
      <c r="AD47" s="1139"/>
      <c r="AE47" s="1140"/>
      <c r="AF47" s="1132"/>
      <c r="AG47" s="1133"/>
      <c r="AH47" s="1133"/>
      <c r="AI47" s="1133"/>
      <c r="AJ47" s="1134"/>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1"/>
      <c r="BF47" s="1121"/>
      <c r="BG47" s="1121"/>
      <c r="BH47" s="1121"/>
      <c r="BI47" s="1122"/>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26"/>
      <c r="C48" s="1127"/>
      <c r="D48" s="1127"/>
      <c r="E48" s="1127"/>
      <c r="F48" s="1127"/>
      <c r="G48" s="1127"/>
      <c r="H48" s="1127"/>
      <c r="I48" s="1127"/>
      <c r="J48" s="1127"/>
      <c r="K48" s="1127"/>
      <c r="L48" s="1127"/>
      <c r="M48" s="1127"/>
      <c r="N48" s="1127"/>
      <c r="O48" s="1127"/>
      <c r="P48" s="1128"/>
      <c r="Q48" s="1138"/>
      <c r="R48" s="1139"/>
      <c r="S48" s="1139"/>
      <c r="T48" s="1139"/>
      <c r="U48" s="1139"/>
      <c r="V48" s="1139"/>
      <c r="W48" s="1139"/>
      <c r="X48" s="1139"/>
      <c r="Y48" s="1139"/>
      <c r="Z48" s="1139"/>
      <c r="AA48" s="1139"/>
      <c r="AB48" s="1139"/>
      <c r="AC48" s="1139"/>
      <c r="AD48" s="1139"/>
      <c r="AE48" s="1140"/>
      <c r="AF48" s="1132"/>
      <c r="AG48" s="1133"/>
      <c r="AH48" s="1133"/>
      <c r="AI48" s="1133"/>
      <c r="AJ48" s="1134"/>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1"/>
      <c r="BF48" s="1121"/>
      <c r="BG48" s="1121"/>
      <c r="BH48" s="1121"/>
      <c r="BI48" s="1122"/>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26"/>
      <c r="C49" s="1127"/>
      <c r="D49" s="1127"/>
      <c r="E49" s="1127"/>
      <c r="F49" s="1127"/>
      <c r="G49" s="1127"/>
      <c r="H49" s="1127"/>
      <c r="I49" s="1127"/>
      <c r="J49" s="1127"/>
      <c r="K49" s="1127"/>
      <c r="L49" s="1127"/>
      <c r="M49" s="1127"/>
      <c r="N49" s="1127"/>
      <c r="O49" s="1127"/>
      <c r="P49" s="1128"/>
      <c r="Q49" s="1138"/>
      <c r="R49" s="1139"/>
      <c r="S49" s="1139"/>
      <c r="T49" s="1139"/>
      <c r="U49" s="1139"/>
      <c r="V49" s="1139"/>
      <c r="W49" s="1139"/>
      <c r="X49" s="1139"/>
      <c r="Y49" s="1139"/>
      <c r="Z49" s="1139"/>
      <c r="AA49" s="1139"/>
      <c r="AB49" s="1139"/>
      <c r="AC49" s="1139"/>
      <c r="AD49" s="1139"/>
      <c r="AE49" s="1140"/>
      <c r="AF49" s="1132"/>
      <c r="AG49" s="1133"/>
      <c r="AH49" s="1133"/>
      <c r="AI49" s="1133"/>
      <c r="AJ49" s="1134"/>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1"/>
      <c r="BF49" s="1121"/>
      <c r="BG49" s="1121"/>
      <c r="BH49" s="1121"/>
      <c r="BI49" s="1122"/>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26"/>
      <c r="C50" s="1127"/>
      <c r="D50" s="1127"/>
      <c r="E50" s="1127"/>
      <c r="F50" s="1127"/>
      <c r="G50" s="1127"/>
      <c r="H50" s="1127"/>
      <c r="I50" s="1127"/>
      <c r="J50" s="1127"/>
      <c r="K50" s="1127"/>
      <c r="L50" s="1127"/>
      <c r="M50" s="1127"/>
      <c r="N50" s="1127"/>
      <c r="O50" s="1127"/>
      <c r="P50" s="1128"/>
      <c r="Q50" s="1129"/>
      <c r="R50" s="1130"/>
      <c r="S50" s="1130"/>
      <c r="T50" s="1130"/>
      <c r="U50" s="1130"/>
      <c r="V50" s="1130"/>
      <c r="W50" s="1130"/>
      <c r="X50" s="1130"/>
      <c r="Y50" s="1130"/>
      <c r="Z50" s="1130"/>
      <c r="AA50" s="1130"/>
      <c r="AB50" s="1130"/>
      <c r="AC50" s="1130"/>
      <c r="AD50" s="1130"/>
      <c r="AE50" s="1131"/>
      <c r="AF50" s="1132"/>
      <c r="AG50" s="1133"/>
      <c r="AH50" s="1133"/>
      <c r="AI50" s="1133"/>
      <c r="AJ50" s="1134"/>
      <c r="AK50" s="1135"/>
      <c r="AL50" s="1130"/>
      <c r="AM50" s="1130"/>
      <c r="AN50" s="1130"/>
      <c r="AO50" s="1130"/>
      <c r="AP50" s="1130"/>
      <c r="AQ50" s="1130"/>
      <c r="AR50" s="1130"/>
      <c r="AS50" s="1130"/>
      <c r="AT50" s="1130"/>
      <c r="AU50" s="1130"/>
      <c r="AV50" s="1130"/>
      <c r="AW50" s="1130"/>
      <c r="AX50" s="1130"/>
      <c r="AY50" s="1130"/>
      <c r="AZ50" s="1136"/>
      <c r="BA50" s="1136"/>
      <c r="BB50" s="1136"/>
      <c r="BC50" s="1136"/>
      <c r="BD50" s="1136"/>
      <c r="BE50" s="1121"/>
      <c r="BF50" s="1121"/>
      <c r="BG50" s="1121"/>
      <c r="BH50" s="1121"/>
      <c r="BI50" s="1122"/>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26"/>
      <c r="C51" s="1127"/>
      <c r="D51" s="1127"/>
      <c r="E51" s="1127"/>
      <c r="F51" s="1127"/>
      <c r="G51" s="1127"/>
      <c r="H51" s="1127"/>
      <c r="I51" s="1127"/>
      <c r="J51" s="1127"/>
      <c r="K51" s="1127"/>
      <c r="L51" s="1127"/>
      <c r="M51" s="1127"/>
      <c r="N51" s="1127"/>
      <c r="O51" s="1127"/>
      <c r="P51" s="1128"/>
      <c r="Q51" s="1129"/>
      <c r="R51" s="1130"/>
      <c r="S51" s="1130"/>
      <c r="T51" s="1130"/>
      <c r="U51" s="1130"/>
      <c r="V51" s="1130"/>
      <c r="W51" s="1130"/>
      <c r="X51" s="1130"/>
      <c r="Y51" s="1130"/>
      <c r="Z51" s="1130"/>
      <c r="AA51" s="1130"/>
      <c r="AB51" s="1130"/>
      <c r="AC51" s="1130"/>
      <c r="AD51" s="1130"/>
      <c r="AE51" s="1131"/>
      <c r="AF51" s="1132"/>
      <c r="AG51" s="1133"/>
      <c r="AH51" s="1133"/>
      <c r="AI51" s="1133"/>
      <c r="AJ51" s="1134"/>
      <c r="AK51" s="1135"/>
      <c r="AL51" s="1130"/>
      <c r="AM51" s="1130"/>
      <c r="AN51" s="1130"/>
      <c r="AO51" s="1130"/>
      <c r="AP51" s="1130"/>
      <c r="AQ51" s="1130"/>
      <c r="AR51" s="1130"/>
      <c r="AS51" s="1130"/>
      <c r="AT51" s="1130"/>
      <c r="AU51" s="1130"/>
      <c r="AV51" s="1130"/>
      <c r="AW51" s="1130"/>
      <c r="AX51" s="1130"/>
      <c r="AY51" s="1130"/>
      <c r="AZ51" s="1136"/>
      <c r="BA51" s="1136"/>
      <c r="BB51" s="1136"/>
      <c r="BC51" s="1136"/>
      <c r="BD51" s="1136"/>
      <c r="BE51" s="1121"/>
      <c r="BF51" s="1121"/>
      <c r="BG51" s="1121"/>
      <c r="BH51" s="1121"/>
      <c r="BI51" s="1122"/>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26"/>
      <c r="C52" s="1127"/>
      <c r="D52" s="1127"/>
      <c r="E52" s="1127"/>
      <c r="F52" s="1127"/>
      <c r="G52" s="1127"/>
      <c r="H52" s="1127"/>
      <c r="I52" s="1127"/>
      <c r="J52" s="1127"/>
      <c r="K52" s="1127"/>
      <c r="L52" s="1127"/>
      <c r="M52" s="1127"/>
      <c r="N52" s="1127"/>
      <c r="O52" s="1127"/>
      <c r="P52" s="1128"/>
      <c r="Q52" s="1129"/>
      <c r="R52" s="1130"/>
      <c r="S52" s="1130"/>
      <c r="T52" s="1130"/>
      <c r="U52" s="1130"/>
      <c r="V52" s="1130"/>
      <c r="W52" s="1130"/>
      <c r="X52" s="1130"/>
      <c r="Y52" s="1130"/>
      <c r="Z52" s="1130"/>
      <c r="AA52" s="1130"/>
      <c r="AB52" s="1130"/>
      <c r="AC52" s="1130"/>
      <c r="AD52" s="1130"/>
      <c r="AE52" s="1131"/>
      <c r="AF52" s="1132"/>
      <c r="AG52" s="1133"/>
      <c r="AH52" s="1133"/>
      <c r="AI52" s="1133"/>
      <c r="AJ52" s="1134"/>
      <c r="AK52" s="1135"/>
      <c r="AL52" s="1130"/>
      <c r="AM52" s="1130"/>
      <c r="AN52" s="1130"/>
      <c r="AO52" s="1130"/>
      <c r="AP52" s="1130"/>
      <c r="AQ52" s="1130"/>
      <c r="AR52" s="1130"/>
      <c r="AS52" s="1130"/>
      <c r="AT52" s="1130"/>
      <c r="AU52" s="1130"/>
      <c r="AV52" s="1130"/>
      <c r="AW52" s="1130"/>
      <c r="AX52" s="1130"/>
      <c r="AY52" s="1130"/>
      <c r="AZ52" s="1136"/>
      <c r="BA52" s="1136"/>
      <c r="BB52" s="1136"/>
      <c r="BC52" s="1136"/>
      <c r="BD52" s="1136"/>
      <c r="BE52" s="1121"/>
      <c r="BF52" s="1121"/>
      <c r="BG52" s="1121"/>
      <c r="BH52" s="1121"/>
      <c r="BI52" s="1122"/>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26"/>
      <c r="C53" s="1127"/>
      <c r="D53" s="1127"/>
      <c r="E53" s="1127"/>
      <c r="F53" s="1127"/>
      <c r="G53" s="1127"/>
      <c r="H53" s="1127"/>
      <c r="I53" s="1127"/>
      <c r="J53" s="1127"/>
      <c r="K53" s="1127"/>
      <c r="L53" s="1127"/>
      <c r="M53" s="1127"/>
      <c r="N53" s="1127"/>
      <c r="O53" s="1127"/>
      <c r="P53" s="1128"/>
      <c r="Q53" s="1129"/>
      <c r="R53" s="1130"/>
      <c r="S53" s="1130"/>
      <c r="T53" s="1130"/>
      <c r="U53" s="1130"/>
      <c r="V53" s="1130"/>
      <c r="W53" s="1130"/>
      <c r="X53" s="1130"/>
      <c r="Y53" s="1130"/>
      <c r="Z53" s="1130"/>
      <c r="AA53" s="1130"/>
      <c r="AB53" s="1130"/>
      <c r="AC53" s="1130"/>
      <c r="AD53" s="1130"/>
      <c r="AE53" s="1131"/>
      <c r="AF53" s="1132"/>
      <c r="AG53" s="1133"/>
      <c r="AH53" s="1133"/>
      <c r="AI53" s="1133"/>
      <c r="AJ53" s="1134"/>
      <c r="AK53" s="1135"/>
      <c r="AL53" s="1130"/>
      <c r="AM53" s="1130"/>
      <c r="AN53" s="1130"/>
      <c r="AO53" s="1130"/>
      <c r="AP53" s="1130"/>
      <c r="AQ53" s="1130"/>
      <c r="AR53" s="1130"/>
      <c r="AS53" s="1130"/>
      <c r="AT53" s="1130"/>
      <c r="AU53" s="1130"/>
      <c r="AV53" s="1130"/>
      <c r="AW53" s="1130"/>
      <c r="AX53" s="1130"/>
      <c r="AY53" s="1130"/>
      <c r="AZ53" s="1136"/>
      <c r="BA53" s="1136"/>
      <c r="BB53" s="1136"/>
      <c r="BC53" s="1136"/>
      <c r="BD53" s="1136"/>
      <c r="BE53" s="1121"/>
      <c r="BF53" s="1121"/>
      <c r="BG53" s="1121"/>
      <c r="BH53" s="1121"/>
      <c r="BI53" s="1122"/>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26"/>
      <c r="C54" s="1127"/>
      <c r="D54" s="1127"/>
      <c r="E54" s="1127"/>
      <c r="F54" s="1127"/>
      <c r="G54" s="1127"/>
      <c r="H54" s="1127"/>
      <c r="I54" s="1127"/>
      <c r="J54" s="1127"/>
      <c r="K54" s="1127"/>
      <c r="L54" s="1127"/>
      <c r="M54" s="1127"/>
      <c r="N54" s="1127"/>
      <c r="O54" s="1127"/>
      <c r="P54" s="1128"/>
      <c r="Q54" s="1129"/>
      <c r="R54" s="1130"/>
      <c r="S54" s="1130"/>
      <c r="T54" s="1130"/>
      <c r="U54" s="1130"/>
      <c r="V54" s="1130"/>
      <c r="W54" s="1130"/>
      <c r="X54" s="1130"/>
      <c r="Y54" s="1130"/>
      <c r="Z54" s="1130"/>
      <c r="AA54" s="1130"/>
      <c r="AB54" s="1130"/>
      <c r="AC54" s="1130"/>
      <c r="AD54" s="1130"/>
      <c r="AE54" s="1131"/>
      <c r="AF54" s="1132"/>
      <c r="AG54" s="1133"/>
      <c r="AH54" s="1133"/>
      <c r="AI54" s="1133"/>
      <c r="AJ54" s="1134"/>
      <c r="AK54" s="1135"/>
      <c r="AL54" s="1130"/>
      <c r="AM54" s="1130"/>
      <c r="AN54" s="1130"/>
      <c r="AO54" s="1130"/>
      <c r="AP54" s="1130"/>
      <c r="AQ54" s="1130"/>
      <c r="AR54" s="1130"/>
      <c r="AS54" s="1130"/>
      <c r="AT54" s="1130"/>
      <c r="AU54" s="1130"/>
      <c r="AV54" s="1130"/>
      <c r="AW54" s="1130"/>
      <c r="AX54" s="1130"/>
      <c r="AY54" s="1130"/>
      <c r="AZ54" s="1136"/>
      <c r="BA54" s="1136"/>
      <c r="BB54" s="1136"/>
      <c r="BC54" s="1136"/>
      <c r="BD54" s="1136"/>
      <c r="BE54" s="1121"/>
      <c r="BF54" s="1121"/>
      <c r="BG54" s="1121"/>
      <c r="BH54" s="1121"/>
      <c r="BI54" s="1122"/>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26"/>
      <c r="C55" s="1127"/>
      <c r="D55" s="1127"/>
      <c r="E55" s="1127"/>
      <c r="F55" s="1127"/>
      <c r="G55" s="1127"/>
      <c r="H55" s="1127"/>
      <c r="I55" s="1127"/>
      <c r="J55" s="1127"/>
      <c r="K55" s="1127"/>
      <c r="L55" s="1127"/>
      <c r="M55" s="1127"/>
      <c r="N55" s="1127"/>
      <c r="O55" s="1127"/>
      <c r="P55" s="1128"/>
      <c r="Q55" s="1129"/>
      <c r="R55" s="1130"/>
      <c r="S55" s="1130"/>
      <c r="T55" s="1130"/>
      <c r="U55" s="1130"/>
      <c r="V55" s="1130"/>
      <c r="W55" s="1130"/>
      <c r="X55" s="1130"/>
      <c r="Y55" s="1130"/>
      <c r="Z55" s="1130"/>
      <c r="AA55" s="1130"/>
      <c r="AB55" s="1130"/>
      <c r="AC55" s="1130"/>
      <c r="AD55" s="1130"/>
      <c r="AE55" s="1131"/>
      <c r="AF55" s="1132"/>
      <c r="AG55" s="1133"/>
      <c r="AH55" s="1133"/>
      <c r="AI55" s="1133"/>
      <c r="AJ55" s="1134"/>
      <c r="AK55" s="1135"/>
      <c r="AL55" s="1130"/>
      <c r="AM55" s="1130"/>
      <c r="AN55" s="1130"/>
      <c r="AO55" s="1130"/>
      <c r="AP55" s="1130"/>
      <c r="AQ55" s="1130"/>
      <c r="AR55" s="1130"/>
      <c r="AS55" s="1130"/>
      <c r="AT55" s="1130"/>
      <c r="AU55" s="1130"/>
      <c r="AV55" s="1130"/>
      <c r="AW55" s="1130"/>
      <c r="AX55" s="1130"/>
      <c r="AY55" s="1130"/>
      <c r="AZ55" s="1136"/>
      <c r="BA55" s="1136"/>
      <c r="BB55" s="1136"/>
      <c r="BC55" s="1136"/>
      <c r="BD55" s="1136"/>
      <c r="BE55" s="1121"/>
      <c r="BF55" s="1121"/>
      <c r="BG55" s="1121"/>
      <c r="BH55" s="1121"/>
      <c r="BI55" s="1122"/>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26"/>
      <c r="C56" s="1127"/>
      <c r="D56" s="1127"/>
      <c r="E56" s="1127"/>
      <c r="F56" s="1127"/>
      <c r="G56" s="1127"/>
      <c r="H56" s="1127"/>
      <c r="I56" s="1127"/>
      <c r="J56" s="1127"/>
      <c r="K56" s="1127"/>
      <c r="L56" s="1127"/>
      <c r="M56" s="1127"/>
      <c r="N56" s="1127"/>
      <c r="O56" s="1127"/>
      <c r="P56" s="1128"/>
      <c r="Q56" s="1129"/>
      <c r="R56" s="1130"/>
      <c r="S56" s="1130"/>
      <c r="T56" s="1130"/>
      <c r="U56" s="1130"/>
      <c r="V56" s="1130"/>
      <c r="W56" s="1130"/>
      <c r="X56" s="1130"/>
      <c r="Y56" s="1130"/>
      <c r="Z56" s="1130"/>
      <c r="AA56" s="1130"/>
      <c r="AB56" s="1130"/>
      <c r="AC56" s="1130"/>
      <c r="AD56" s="1130"/>
      <c r="AE56" s="1131"/>
      <c r="AF56" s="1132"/>
      <c r="AG56" s="1133"/>
      <c r="AH56" s="1133"/>
      <c r="AI56" s="1133"/>
      <c r="AJ56" s="1134"/>
      <c r="AK56" s="1135"/>
      <c r="AL56" s="1130"/>
      <c r="AM56" s="1130"/>
      <c r="AN56" s="1130"/>
      <c r="AO56" s="1130"/>
      <c r="AP56" s="1130"/>
      <c r="AQ56" s="1130"/>
      <c r="AR56" s="1130"/>
      <c r="AS56" s="1130"/>
      <c r="AT56" s="1130"/>
      <c r="AU56" s="1130"/>
      <c r="AV56" s="1130"/>
      <c r="AW56" s="1130"/>
      <c r="AX56" s="1130"/>
      <c r="AY56" s="1130"/>
      <c r="AZ56" s="1136"/>
      <c r="BA56" s="1136"/>
      <c r="BB56" s="1136"/>
      <c r="BC56" s="1136"/>
      <c r="BD56" s="1136"/>
      <c r="BE56" s="1121"/>
      <c r="BF56" s="1121"/>
      <c r="BG56" s="1121"/>
      <c r="BH56" s="1121"/>
      <c r="BI56" s="1122"/>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26"/>
      <c r="C57" s="1127"/>
      <c r="D57" s="1127"/>
      <c r="E57" s="1127"/>
      <c r="F57" s="1127"/>
      <c r="G57" s="1127"/>
      <c r="H57" s="1127"/>
      <c r="I57" s="1127"/>
      <c r="J57" s="1127"/>
      <c r="K57" s="1127"/>
      <c r="L57" s="1127"/>
      <c r="M57" s="1127"/>
      <c r="N57" s="1127"/>
      <c r="O57" s="1127"/>
      <c r="P57" s="1128"/>
      <c r="Q57" s="1129"/>
      <c r="R57" s="1130"/>
      <c r="S57" s="1130"/>
      <c r="T57" s="1130"/>
      <c r="U57" s="1130"/>
      <c r="V57" s="1130"/>
      <c r="W57" s="1130"/>
      <c r="X57" s="1130"/>
      <c r="Y57" s="1130"/>
      <c r="Z57" s="1130"/>
      <c r="AA57" s="1130"/>
      <c r="AB57" s="1130"/>
      <c r="AC57" s="1130"/>
      <c r="AD57" s="1130"/>
      <c r="AE57" s="1131"/>
      <c r="AF57" s="1132"/>
      <c r="AG57" s="1133"/>
      <c r="AH57" s="1133"/>
      <c r="AI57" s="1133"/>
      <c r="AJ57" s="1134"/>
      <c r="AK57" s="1135"/>
      <c r="AL57" s="1130"/>
      <c r="AM57" s="1130"/>
      <c r="AN57" s="1130"/>
      <c r="AO57" s="1130"/>
      <c r="AP57" s="1130"/>
      <c r="AQ57" s="1130"/>
      <c r="AR57" s="1130"/>
      <c r="AS57" s="1130"/>
      <c r="AT57" s="1130"/>
      <c r="AU57" s="1130"/>
      <c r="AV57" s="1130"/>
      <c r="AW57" s="1130"/>
      <c r="AX57" s="1130"/>
      <c r="AY57" s="1130"/>
      <c r="AZ57" s="1136"/>
      <c r="BA57" s="1136"/>
      <c r="BB57" s="1136"/>
      <c r="BC57" s="1136"/>
      <c r="BD57" s="1136"/>
      <c r="BE57" s="1121"/>
      <c r="BF57" s="1121"/>
      <c r="BG57" s="1121"/>
      <c r="BH57" s="1121"/>
      <c r="BI57" s="1122"/>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26"/>
      <c r="C58" s="1127"/>
      <c r="D58" s="1127"/>
      <c r="E58" s="1127"/>
      <c r="F58" s="1127"/>
      <c r="G58" s="1127"/>
      <c r="H58" s="1127"/>
      <c r="I58" s="1127"/>
      <c r="J58" s="1127"/>
      <c r="K58" s="1127"/>
      <c r="L58" s="1127"/>
      <c r="M58" s="1127"/>
      <c r="N58" s="1127"/>
      <c r="O58" s="1127"/>
      <c r="P58" s="1128"/>
      <c r="Q58" s="1129"/>
      <c r="R58" s="1130"/>
      <c r="S58" s="1130"/>
      <c r="T58" s="1130"/>
      <c r="U58" s="1130"/>
      <c r="V58" s="1130"/>
      <c r="W58" s="1130"/>
      <c r="X58" s="1130"/>
      <c r="Y58" s="1130"/>
      <c r="Z58" s="1130"/>
      <c r="AA58" s="1130"/>
      <c r="AB58" s="1130"/>
      <c r="AC58" s="1130"/>
      <c r="AD58" s="1130"/>
      <c r="AE58" s="1131"/>
      <c r="AF58" s="1132"/>
      <c r="AG58" s="1133"/>
      <c r="AH58" s="1133"/>
      <c r="AI58" s="1133"/>
      <c r="AJ58" s="1134"/>
      <c r="AK58" s="1135"/>
      <c r="AL58" s="1130"/>
      <c r="AM58" s="1130"/>
      <c r="AN58" s="1130"/>
      <c r="AO58" s="1130"/>
      <c r="AP58" s="1130"/>
      <c r="AQ58" s="1130"/>
      <c r="AR58" s="1130"/>
      <c r="AS58" s="1130"/>
      <c r="AT58" s="1130"/>
      <c r="AU58" s="1130"/>
      <c r="AV58" s="1130"/>
      <c r="AW58" s="1130"/>
      <c r="AX58" s="1130"/>
      <c r="AY58" s="1130"/>
      <c r="AZ58" s="1136"/>
      <c r="BA58" s="1136"/>
      <c r="BB58" s="1136"/>
      <c r="BC58" s="1136"/>
      <c r="BD58" s="1136"/>
      <c r="BE58" s="1121"/>
      <c r="BF58" s="1121"/>
      <c r="BG58" s="1121"/>
      <c r="BH58" s="1121"/>
      <c r="BI58" s="1122"/>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26"/>
      <c r="C59" s="1127"/>
      <c r="D59" s="1127"/>
      <c r="E59" s="1127"/>
      <c r="F59" s="1127"/>
      <c r="G59" s="1127"/>
      <c r="H59" s="1127"/>
      <c r="I59" s="1127"/>
      <c r="J59" s="1127"/>
      <c r="K59" s="1127"/>
      <c r="L59" s="1127"/>
      <c r="M59" s="1127"/>
      <c r="N59" s="1127"/>
      <c r="O59" s="1127"/>
      <c r="P59" s="1128"/>
      <c r="Q59" s="1129"/>
      <c r="R59" s="1130"/>
      <c r="S59" s="1130"/>
      <c r="T59" s="1130"/>
      <c r="U59" s="1130"/>
      <c r="V59" s="1130"/>
      <c r="W59" s="1130"/>
      <c r="X59" s="1130"/>
      <c r="Y59" s="1130"/>
      <c r="Z59" s="1130"/>
      <c r="AA59" s="1130"/>
      <c r="AB59" s="1130"/>
      <c r="AC59" s="1130"/>
      <c r="AD59" s="1130"/>
      <c r="AE59" s="1131"/>
      <c r="AF59" s="1132"/>
      <c r="AG59" s="1133"/>
      <c r="AH59" s="1133"/>
      <c r="AI59" s="1133"/>
      <c r="AJ59" s="1134"/>
      <c r="AK59" s="1135"/>
      <c r="AL59" s="1130"/>
      <c r="AM59" s="1130"/>
      <c r="AN59" s="1130"/>
      <c r="AO59" s="1130"/>
      <c r="AP59" s="1130"/>
      <c r="AQ59" s="1130"/>
      <c r="AR59" s="1130"/>
      <c r="AS59" s="1130"/>
      <c r="AT59" s="1130"/>
      <c r="AU59" s="1130"/>
      <c r="AV59" s="1130"/>
      <c r="AW59" s="1130"/>
      <c r="AX59" s="1130"/>
      <c r="AY59" s="1130"/>
      <c r="AZ59" s="1136"/>
      <c r="BA59" s="1136"/>
      <c r="BB59" s="1136"/>
      <c r="BC59" s="1136"/>
      <c r="BD59" s="1136"/>
      <c r="BE59" s="1121"/>
      <c r="BF59" s="1121"/>
      <c r="BG59" s="1121"/>
      <c r="BH59" s="1121"/>
      <c r="BI59" s="1122"/>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26"/>
      <c r="C60" s="1127"/>
      <c r="D60" s="1127"/>
      <c r="E60" s="1127"/>
      <c r="F60" s="1127"/>
      <c r="G60" s="1127"/>
      <c r="H60" s="1127"/>
      <c r="I60" s="1127"/>
      <c r="J60" s="1127"/>
      <c r="K60" s="1127"/>
      <c r="L60" s="1127"/>
      <c r="M60" s="1127"/>
      <c r="N60" s="1127"/>
      <c r="O60" s="1127"/>
      <c r="P60" s="1128"/>
      <c r="Q60" s="1129"/>
      <c r="R60" s="1130"/>
      <c r="S60" s="1130"/>
      <c r="T60" s="1130"/>
      <c r="U60" s="1130"/>
      <c r="V60" s="1130"/>
      <c r="W60" s="1130"/>
      <c r="X60" s="1130"/>
      <c r="Y60" s="1130"/>
      <c r="Z60" s="1130"/>
      <c r="AA60" s="1130"/>
      <c r="AB60" s="1130"/>
      <c r="AC60" s="1130"/>
      <c r="AD60" s="1130"/>
      <c r="AE60" s="1131"/>
      <c r="AF60" s="1132"/>
      <c r="AG60" s="1133"/>
      <c r="AH60" s="1133"/>
      <c r="AI60" s="1133"/>
      <c r="AJ60" s="1134"/>
      <c r="AK60" s="1135"/>
      <c r="AL60" s="1130"/>
      <c r="AM60" s="1130"/>
      <c r="AN60" s="1130"/>
      <c r="AO60" s="1130"/>
      <c r="AP60" s="1130"/>
      <c r="AQ60" s="1130"/>
      <c r="AR60" s="1130"/>
      <c r="AS60" s="1130"/>
      <c r="AT60" s="1130"/>
      <c r="AU60" s="1130"/>
      <c r="AV60" s="1130"/>
      <c r="AW60" s="1130"/>
      <c r="AX60" s="1130"/>
      <c r="AY60" s="1130"/>
      <c r="AZ60" s="1136"/>
      <c r="BA60" s="1136"/>
      <c r="BB60" s="1136"/>
      <c r="BC60" s="1136"/>
      <c r="BD60" s="1136"/>
      <c r="BE60" s="1121"/>
      <c r="BF60" s="1121"/>
      <c r="BG60" s="1121"/>
      <c r="BH60" s="1121"/>
      <c r="BI60" s="1122"/>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26"/>
      <c r="C61" s="1127"/>
      <c r="D61" s="1127"/>
      <c r="E61" s="1127"/>
      <c r="F61" s="1127"/>
      <c r="G61" s="1127"/>
      <c r="H61" s="1127"/>
      <c r="I61" s="1127"/>
      <c r="J61" s="1127"/>
      <c r="K61" s="1127"/>
      <c r="L61" s="1127"/>
      <c r="M61" s="1127"/>
      <c r="N61" s="1127"/>
      <c r="O61" s="1127"/>
      <c r="P61" s="1128"/>
      <c r="Q61" s="1129"/>
      <c r="R61" s="1130"/>
      <c r="S61" s="1130"/>
      <c r="T61" s="1130"/>
      <c r="U61" s="1130"/>
      <c r="V61" s="1130"/>
      <c r="W61" s="1130"/>
      <c r="X61" s="1130"/>
      <c r="Y61" s="1130"/>
      <c r="Z61" s="1130"/>
      <c r="AA61" s="1130"/>
      <c r="AB61" s="1130"/>
      <c r="AC61" s="1130"/>
      <c r="AD61" s="1130"/>
      <c r="AE61" s="1131"/>
      <c r="AF61" s="1132"/>
      <c r="AG61" s="1133"/>
      <c r="AH61" s="1133"/>
      <c r="AI61" s="1133"/>
      <c r="AJ61" s="1134"/>
      <c r="AK61" s="1135"/>
      <c r="AL61" s="1130"/>
      <c r="AM61" s="1130"/>
      <c r="AN61" s="1130"/>
      <c r="AO61" s="1130"/>
      <c r="AP61" s="1130"/>
      <c r="AQ61" s="1130"/>
      <c r="AR61" s="1130"/>
      <c r="AS61" s="1130"/>
      <c r="AT61" s="1130"/>
      <c r="AU61" s="1130"/>
      <c r="AV61" s="1130"/>
      <c r="AW61" s="1130"/>
      <c r="AX61" s="1130"/>
      <c r="AY61" s="1130"/>
      <c r="AZ61" s="1136"/>
      <c r="BA61" s="1136"/>
      <c r="BB61" s="1136"/>
      <c r="BC61" s="1136"/>
      <c r="BD61" s="1136"/>
      <c r="BE61" s="1121"/>
      <c r="BF61" s="1121"/>
      <c r="BG61" s="1121"/>
      <c r="BH61" s="1121"/>
      <c r="BI61" s="1122"/>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26"/>
      <c r="C62" s="1127"/>
      <c r="D62" s="1127"/>
      <c r="E62" s="1127"/>
      <c r="F62" s="1127"/>
      <c r="G62" s="1127"/>
      <c r="H62" s="1127"/>
      <c r="I62" s="1127"/>
      <c r="J62" s="1127"/>
      <c r="K62" s="1127"/>
      <c r="L62" s="1127"/>
      <c r="M62" s="1127"/>
      <c r="N62" s="1127"/>
      <c r="O62" s="1127"/>
      <c r="P62" s="1128"/>
      <c r="Q62" s="1129"/>
      <c r="R62" s="1130"/>
      <c r="S62" s="1130"/>
      <c r="T62" s="1130"/>
      <c r="U62" s="1130"/>
      <c r="V62" s="1130"/>
      <c r="W62" s="1130"/>
      <c r="X62" s="1130"/>
      <c r="Y62" s="1130"/>
      <c r="Z62" s="1130"/>
      <c r="AA62" s="1130"/>
      <c r="AB62" s="1130"/>
      <c r="AC62" s="1130"/>
      <c r="AD62" s="1130"/>
      <c r="AE62" s="1131"/>
      <c r="AF62" s="1132"/>
      <c r="AG62" s="1133"/>
      <c r="AH62" s="1133"/>
      <c r="AI62" s="1133"/>
      <c r="AJ62" s="1134"/>
      <c r="AK62" s="1135"/>
      <c r="AL62" s="1130"/>
      <c r="AM62" s="1130"/>
      <c r="AN62" s="1130"/>
      <c r="AO62" s="1130"/>
      <c r="AP62" s="1130"/>
      <c r="AQ62" s="1130"/>
      <c r="AR62" s="1130"/>
      <c r="AS62" s="1130"/>
      <c r="AT62" s="1130"/>
      <c r="AU62" s="1130"/>
      <c r="AV62" s="1130"/>
      <c r="AW62" s="1130"/>
      <c r="AX62" s="1130"/>
      <c r="AY62" s="1130"/>
      <c r="AZ62" s="1136"/>
      <c r="BA62" s="1136"/>
      <c r="BB62" s="1136"/>
      <c r="BC62" s="1136"/>
      <c r="BD62" s="1136"/>
      <c r="BE62" s="1121"/>
      <c r="BF62" s="1121"/>
      <c r="BG62" s="1121"/>
      <c r="BH62" s="1121"/>
      <c r="BI62" s="1122"/>
      <c r="BJ62" s="1123" t="s">
        <v>417</v>
      </c>
      <c r="BK62" s="1124"/>
      <c r="BL62" s="1124"/>
      <c r="BM62" s="1124"/>
      <c r="BN62" s="1125"/>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392</v>
      </c>
      <c r="B63" s="1039" t="s">
        <v>418</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17"/>
      <c r="AF63" s="1118">
        <v>1381</v>
      </c>
      <c r="AG63" s="1054"/>
      <c r="AH63" s="1054"/>
      <c r="AI63" s="1054"/>
      <c r="AJ63" s="1119"/>
      <c r="AK63" s="1120"/>
      <c r="AL63" s="1058"/>
      <c r="AM63" s="1058"/>
      <c r="AN63" s="1058"/>
      <c r="AO63" s="1058"/>
      <c r="AP63" s="1054">
        <f>SUM(AP28:AT62)</f>
        <v>12093</v>
      </c>
      <c r="AQ63" s="1054"/>
      <c r="AR63" s="1054"/>
      <c r="AS63" s="1054"/>
      <c r="AT63" s="1054"/>
      <c r="AU63" s="1054">
        <f>SUM(AU28:AY62)</f>
        <v>3870</v>
      </c>
      <c r="AV63" s="1054"/>
      <c r="AW63" s="1054"/>
      <c r="AX63" s="1054"/>
      <c r="AY63" s="1054"/>
      <c r="AZ63" s="1114"/>
      <c r="BA63" s="1114"/>
      <c r="BB63" s="1114"/>
      <c r="BC63" s="1114"/>
      <c r="BD63" s="1114"/>
      <c r="BE63" s="1055"/>
      <c r="BF63" s="1055"/>
      <c r="BG63" s="1055"/>
      <c r="BH63" s="1055"/>
      <c r="BI63" s="1056"/>
      <c r="BJ63" s="1115" t="s">
        <v>128</v>
      </c>
      <c r="BK63" s="1046"/>
      <c r="BL63" s="1046"/>
      <c r="BM63" s="1046"/>
      <c r="BN63" s="1116"/>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420</v>
      </c>
      <c r="B66" s="1091"/>
      <c r="C66" s="1091"/>
      <c r="D66" s="1091"/>
      <c r="E66" s="1091"/>
      <c r="F66" s="1091"/>
      <c r="G66" s="1091"/>
      <c r="H66" s="1091"/>
      <c r="I66" s="1091"/>
      <c r="J66" s="1091"/>
      <c r="K66" s="1091"/>
      <c r="L66" s="1091"/>
      <c r="M66" s="1091"/>
      <c r="N66" s="1091"/>
      <c r="O66" s="1091"/>
      <c r="P66" s="1092"/>
      <c r="Q66" s="1096" t="s">
        <v>421</v>
      </c>
      <c r="R66" s="1097"/>
      <c r="S66" s="1097"/>
      <c r="T66" s="1097"/>
      <c r="U66" s="1098"/>
      <c r="V66" s="1096" t="s">
        <v>422</v>
      </c>
      <c r="W66" s="1097"/>
      <c r="X66" s="1097"/>
      <c r="Y66" s="1097"/>
      <c r="Z66" s="1098"/>
      <c r="AA66" s="1096" t="s">
        <v>423</v>
      </c>
      <c r="AB66" s="1097"/>
      <c r="AC66" s="1097"/>
      <c r="AD66" s="1097"/>
      <c r="AE66" s="1098"/>
      <c r="AF66" s="1102" t="s">
        <v>424</v>
      </c>
      <c r="AG66" s="1103"/>
      <c r="AH66" s="1103"/>
      <c r="AI66" s="1103"/>
      <c r="AJ66" s="1104"/>
      <c r="AK66" s="1096" t="s">
        <v>425</v>
      </c>
      <c r="AL66" s="1091"/>
      <c r="AM66" s="1091"/>
      <c r="AN66" s="1091"/>
      <c r="AO66" s="1092"/>
      <c r="AP66" s="1096" t="s">
        <v>426</v>
      </c>
      <c r="AQ66" s="1097"/>
      <c r="AR66" s="1097"/>
      <c r="AS66" s="1097"/>
      <c r="AT66" s="1098"/>
      <c r="AU66" s="1096" t="s">
        <v>427</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601</v>
      </c>
      <c r="C68" s="1081"/>
      <c r="D68" s="1081"/>
      <c r="E68" s="1081"/>
      <c r="F68" s="1081"/>
      <c r="G68" s="1081"/>
      <c r="H68" s="1081"/>
      <c r="I68" s="1081"/>
      <c r="J68" s="1081"/>
      <c r="K68" s="1081"/>
      <c r="L68" s="1081"/>
      <c r="M68" s="1081"/>
      <c r="N68" s="1081"/>
      <c r="O68" s="1081"/>
      <c r="P68" s="1082"/>
      <c r="Q68" s="1083">
        <v>1207</v>
      </c>
      <c r="R68" s="1077"/>
      <c r="S68" s="1077"/>
      <c r="T68" s="1077"/>
      <c r="U68" s="1077"/>
      <c r="V68" s="1077">
        <v>1185</v>
      </c>
      <c r="W68" s="1077"/>
      <c r="X68" s="1077"/>
      <c r="Y68" s="1077"/>
      <c r="Z68" s="1077"/>
      <c r="AA68" s="1077">
        <v>21</v>
      </c>
      <c r="AB68" s="1077"/>
      <c r="AC68" s="1077"/>
      <c r="AD68" s="1077"/>
      <c r="AE68" s="1077"/>
      <c r="AF68" s="1077">
        <v>21</v>
      </c>
      <c r="AG68" s="1077"/>
      <c r="AH68" s="1077"/>
      <c r="AI68" s="1077"/>
      <c r="AJ68" s="1077"/>
      <c r="AK68" s="1077" t="s">
        <v>603</v>
      </c>
      <c r="AL68" s="1077"/>
      <c r="AM68" s="1077"/>
      <c r="AN68" s="1077"/>
      <c r="AO68" s="1077"/>
      <c r="AP68" s="1077">
        <v>1135</v>
      </c>
      <c r="AQ68" s="1077"/>
      <c r="AR68" s="1077"/>
      <c r="AS68" s="1077"/>
      <c r="AT68" s="1077"/>
      <c r="AU68" s="1077">
        <v>853</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602</v>
      </c>
      <c r="C69" s="1070"/>
      <c r="D69" s="1070"/>
      <c r="E69" s="1070"/>
      <c r="F69" s="1070"/>
      <c r="G69" s="1070"/>
      <c r="H69" s="1070"/>
      <c r="I69" s="1070"/>
      <c r="J69" s="1070"/>
      <c r="K69" s="1070"/>
      <c r="L69" s="1070"/>
      <c r="M69" s="1070"/>
      <c r="N69" s="1070"/>
      <c r="O69" s="1070"/>
      <c r="P69" s="1071"/>
      <c r="Q69" s="1072">
        <v>17</v>
      </c>
      <c r="R69" s="1066"/>
      <c r="S69" s="1066"/>
      <c r="T69" s="1066"/>
      <c r="U69" s="1066"/>
      <c r="V69" s="1066">
        <v>13</v>
      </c>
      <c r="W69" s="1066"/>
      <c r="X69" s="1066"/>
      <c r="Y69" s="1066"/>
      <c r="Z69" s="1066"/>
      <c r="AA69" s="1066">
        <v>4</v>
      </c>
      <c r="AB69" s="1066"/>
      <c r="AC69" s="1066"/>
      <c r="AD69" s="1066"/>
      <c r="AE69" s="1066"/>
      <c r="AF69" s="1066">
        <v>4</v>
      </c>
      <c r="AG69" s="1066"/>
      <c r="AH69" s="1066"/>
      <c r="AI69" s="1066"/>
      <c r="AJ69" s="1066"/>
      <c r="AK69" s="1066" t="s">
        <v>603</v>
      </c>
      <c r="AL69" s="1066"/>
      <c r="AM69" s="1066"/>
      <c r="AN69" s="1066"/>
      <c r="AO69" s="1066"/>
      <c r="AP69" s="1066" t="s">
        <v>603</v>
      </c>
      <c r="AQ69" s="1066"/>
      <c r="AR69" s="1066"/>
      <c r="AS69" s="1066"/>
      <c r="AT69" s="1066"/>
      <c r="AU69" s="1066" t="s">
        <v>603</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c r="C70" s="1070"/>
      <c r="D70" s="1070"/>
      <c r="E70" s="1070"/>
      <c r="F70" s="1070"/>
      <c r="G70" s="1070"/>
      <c r="H70" s="1070"/>
      <c r="I70" s="1070"/>
      <c r="J70" s="1070"/>
      <c r="K70" s="1070"/>
      <c r="L70" s="1070"/>
      <c r="M70" s="1070"/>
      <c r="N70" s="1070"/>
      <c r="O70" s="1070"/>
      <c r="P70" s="1071"/>
      <c r="Q70" s="1072"/>
      <c r="R70" s="1066"/>
      <c r="S70" s="1066"/>
      <c r="T70" s="1066"/>
      <c r="U70" s="1066"/>
      <c r="V70" s="1066"/>
      <c r="W70" s="1066"/>
      <c r="X70" s="1066"/>
      <c r="Y70" s="1066"/>
      <c r="Z70" s="1066"/>
      <c r="AA70" s="1066"/>
      <c r="AB70" s="1066"/>
      <c r="AC70" s="1066"/>
      <c r="AD70" s="1066"/>
      <c r="AE70" s="1066"/>
      <c r="AF70" s="1066"/>
      <c r="AG70" s="1066"/>
      <c r="AH70" s="1066"/>
      <c r="AI70" s="1066"/>
      <c r="AJ70" s="1066"/>
      <c r="AK70" s="1066"/>
      <c r="AL70" s="1066"/>
      <c r="AM70" s="1066"/>
      <c r="AN70" s="1066"/>
      <c r="AO70" s="1066"/>
      <c r="AP70" s="1066"/>
      <c r="AQ70" s="1066"/>
      <c r="AR70" s="1066"/>
      <c r="AS70" s="1066"/>
      <c r="AT70" s="1066"/>
      <c r="AU70" s="1066"/>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c r="C71" s="1070"/>
      <c r="D71" s="1070"/>
      <c r="E71" s="1070"/>
      <c r="F71" s="1070"/>
      <c r="G71" s="1070"/>
      <c r="H71" s="1070"/>
      <c r="I71" s="1070"/>
      <c r="J71" s="1070"/>
      <c r="K71" s="1070"/>
      <c r="L71" s="1070"/>
      <c r="M71" s="1070"/>
      <c r="N71" s="1070"/>
      <c r="O71" s="1070"/>
      <c r="P71" s="1071"/>
      <c r="Q71" s="1072"/>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392</v>
      </c>
      <c r="B88" s="1039" t="s">
        <v>428</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f>SUM(AF68:AJ87)</f>
        <v>25</v>
      </c>
      <c r="AG88" s="1054"/>
      <c r="AH88" s="1054"/>
      <c r="AI88" s="1054"/>
      <c r="AJ88" s="1054"/>
      <c r="AK88" s="1058"/>
      <c r="AL88" s="1058"/>
      <c r="AM88" s="1058"/>
      <c r="AN88" s="1058"/>
      <c r="AO88" s="1058"/>
      <c r="AP88" s="1054">
        <f t="shared" ref="AP88" si="2">SUM(AP68:AT87)</f>
        <v>1135</v>
      </c>
      <c r="AQ88" s="1054"/>
      <c r="AR88" s="1054"/>
      <c r="AS88" s="1054"/>
      <c r="AT88" s="1054"/>
      <c r="AU88" s="1054">
        <f t="shared" ref="AU88" si="3">SUM(AU68:AY87)</f>
        <v>853</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429</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f>SUM(CR7:CV88)</f>
        <v>71</v>
      </c>
      <c r="CS102" s="1046"/>
      <c r="CT102" s="1046"/>
      <c r="CU102" s="1046"/>
      <c r="CV102" s="1047"/>
      <c r="CW102" s="1045">
        <f t="shared" ref="CW102" si="4">SUM(CW7:DA88)</f>
        <v>0</v>
      </c>
      <c r="CX102" s="1046"/>
      <c r="CY102" s="1046"/>
      <c r="CZ102" s="1046"/>
      <c r="DA102" s="1047"/>
      <c r="DB102" s="1045">
        <f t="shared" ref="DB102" si="5">SUM(DB7:DF88)</f>
        <v>0</v>
      </c>
      <c r="DC102" s="1046"/>
      <c r="DD102" s="1046"/>
      <c r="DE102" s="1046"/>
      <c r="DF102" s="1047"/>
      <c r="DG102" s="1045">
        <f t="shared" ref="DG102" si="6">SUM(DG7:DK88)</f>
        <v>0</v>
      </c>
      <c r="DH102" s="1046"/>
      <c r="DI102" s="1046"/>
      <c r="DJ102" s="1046"/>
      <c r="DK102" s="1047"/>
      <c r="DL102" s="1045">
        <f t="shared" ref="DL102" si="7">SUM(DL7:DP88)</f>
        <v>32</v>
      </c>
      <c r="DM102" s="1046"/>
      <c r="DN102" s="1046"/>
      <c r="DO102" s="1046"/>
      <c r="DP102" s="1047"/>
      <c r="DQ102" s="1045">
        <f>SUM(DQ7:DU88)</f>
        <v>0</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430</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431</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434</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435</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436</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437</v>
      </c>
      <c r="AB109" s="989"/>
      <c r="AC109" s="989"/>
      <c r="AD109" s="989"/>
      <c r="AE109" s="990"/>
      <c r="AF109" s="991" t="s">
        <v>438</v>
      </c>
      <c r="AG109" s="989"/>
      <c r="AH109" s="989"/>
      <c r="AI109" s="989"/>
      <c r="AJ109" s="990"/>
      <c r="AK109" s="991" t="s">
        <v>307</v>
      </c>
      <c r="AL109" s="989"/>
      <c r="AM109" s="989"/>
      <c r="AN109" s="989"/>
      <c r="AO109" s="990"/>
      <c r="AP109" s="991" t="s">
        <v>439</v>
      </c>
      <c r="AQ109" s="989"/>
      <c r="AR109" s="989"/>
      <c r="AS109" s="989"/>
      <c r="AT109" s="1020"/>
      <c r="AU109" s="988" t="s">
        <v>436</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437</v>
      </c>
      <c r="BR109" s="989"/>
      <c r="BS109" s="989"/>
      <c r="BT109" s="989"/>
      <c r="BU109" s="990"/>
      <c r="BV109" s="991" t="s">
        <v>438</v>
      </c>
      <c r="BW109" s="989"/>
      <c r="BX109" s="989"/>
      <c r="BY109" s="989"/>
      <c r="BZ109" s="990"/>
      <c r="CA109" s="991" t="s">
        <v>307</v>
      </c>
      <c r="CB109" s="989"/>
      <c r="CC109" s="989"/>
      <c r="CD109" s="989"/>
      <c r="CE109" s="990"/>
      <c r="CF109" s="1027" t="s">
        <v>439</v>
      </c>
      <c r="CG109" s="1027"/>
      <c r="CH109" s="1027"/>
      <c r="CI109" s="1027"/>
      <c r="CJ109" s="1027"/>
      <c r="CK109" s="991" t="s">
        <v>440</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437</v>
      </c>
      <c r="DH109" s="989"/>
      <c r="DI109" s="989"/>
      <c r="DJ109" s="989"/>
      <c r="DK109" s="990"/>
      <c r="DL109" s="991" t="s">
        <v>438</v>
      </c>
      <c r="DM109" s="989"/>
      <c r="DN109" s="989"/>
      <c r="DO109" s="989"/>
      <c r="DP109" s="990"/>
      <c r="DQ109" s="991" t="s">
        <v>307</v>
      </c>
      <c r="DR109" s="989"/>
      <c r="DS109" s="989"/>
      <c r="DT109" s="989"/>
      <c r="DU109" s="990"/>
      <c r="DV109" s="991" t="s">
        <v>439</v>
      </c>
      <c r="DW109" s="989"/>
      <c r="DX109" s="989"/>
      <c r="DY109" s="989"/>
      <c r="DZ109" s="1020"/>
    </row>
    <row r="110" spans="1:131" s="248" customFormat="1" ht="26.25" customHeight="1" x14ac:dyDescent="0.15">
      <c r="A110" s="891" t="s">
        <v>441</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3583042</v>
      </c>
      <c r="AB110" s="982"/>
      <c r="AC110" s="982"/>
      <c r="AD110" s="982"/>
      <c r="AE110" s="983"/>
      <c r="AF110" s="984">
        <v>3571501</v>
      </c>
      <c r="AG110" s="982"/>
      <c r="AH110" s="982"/>
      <c r="AI110" s="982"/>
      <c r="AJ110" s="983"/>
      <c r="AK110" s="984">
        <v>3556332</v>
      </c>
      <c r="AL110" s="982"/>
      <c r="AM110" s="982"/>
      <c r="AN110" s="982"/>
      <c r="AO110" s="983"/>
      <c r="AP110" s="985">
        <v>35.799999999999997</v>
      </c>
      <c r="AQ110" s="986"/>
      <c r="AR110" s="986"/>
      <c r="AS110" s="986"/>
      <c r="AT110" s="987"/>
      <c r="AU110" s="1021" t="s">
        <v>73</v>
      </c>
      <c r="AV110" s="1022"/>
      <c r="AW110" s="1022"/>
      <c r="AX110" s="1022"/>
      <c r="AY110" s="1022"/>
      <c r="AZ110" s="947" t="s">
        <v>442</v>
      </c>
      <c r="BA110" s="892"/>
      <c r="BB110" s="892"/>
      <c r="BC110" s="892"/>
      <c r="BD110" s="892"/>
      <c r="BE110" s="892"/>
      <c r="BF110" s="892"/>
      <c r="BG110" s="892"/>
      <c r="BH110" s="892"/>
      <c r="BI110" s="892"/>
      <c r="BJ110" s="892"/>
      <c r="BK110" s="892"/>
      <c r="BL110" s="892"/>
      <c r="BM110" s="892"/>
      <c r="BN110" s="892"/>
      <c r="BO110" s="892"/>
      <c r="BP110" s="893"/>
      <c r="BQ110" s="948">
        <v>33255198</v>
      </c>
      <c r="BR110" s="929"/>
      <c r="BS110" s="929"/>
      <c r="BT110" s="929"/>
      <c r="BU110" s="929"/>
      <c r="BV110" s="929">
        <v>31751914</v>
      </c>
      <c r="BW110" s="929"/>
      <c r="BX110" s="929"/>
      <c r="BY110" s="929"/>
      <c r="BZ110" s="929"/>
      <c r="CA110" s="929">
        <v>32028111</v>
      </c>
      <c r="CB110" s="929"/>
      <c r="CC110" s="929"/>
      <c r="CD110" s="929"/>
      <c r="CE110" s="929"/>
      <c r="CF110" s="953">
        <v>322.60000000000002</v>
      </c>
      <c r="CG110" s="954"/>
      <c r="CH110" s="954"/>
      <c r="CI110" s="954"/>
      <c r="CJ110" s="954"/>
      <c r="CK110" s="1017" t="s">
        <v>443</v>
      </c>
      <c r="CL110" s="903"/>
      <c r="CM110" s="978" t="s">
        <v>444</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445</v>
      </c>
      <c r="DH110" s="929"/>
      <c r="DI110" s="929"/>
      <c r="DJ110" s="929"/>
      <c r="DK110" s="929"/>
      <c r="DL110" s="929" t="s">
        <v>446</v>
      </c>
      <c r="DM110" s="929"/>
      <c r="DN110" s="929"/>
      <c r="DO110" s="929"/>
      <c r="DP110" s="929"/>
      <c r="DQ110" s="929" t="s">
        <v>446</v>
      </c>
      <c r="DR110" s="929"/>
      <c r="DS110" s="929"/>
      <c r="DT110" s="929"/>
      <c r="DU110" s="929"/>
      <c r="DV110" s="930" t="s">
        <v>446</v>
      </c>
      <c r="DW110" s="930"/>
      <c r="DX110" s="930"/>
      <c r="DY110" s="930"/>
      <c r="DZ110" s="931"/>
    </row>
    <row r="111" spans="1:131" s="248" customFormat="1" ht="26.25" customHeight="1" x14ac:dyDescent="0.15">
      <c r="A111" s="858" t="s">
        <v>447</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446</v>
      </c>
      <c r="AB111" s="1010"/>
      <c r="AC111" s="1010"/>
      <c r="AD111" s="1010"/>
      <c r="AE111" s="1011"/>
      <c r="AF111" s="1012" t="s">
        <v>448</v>
      </c>
      <c r="AG111" s="1010"/>
      <c r="AH111" s="1010"/>
      <c r="AI111" s="1010"/>
      <c r="AJ111" s="1011"/>
      <c r="AK111" s="1012" t="s">
        <v>445</v>
      </c>
      <c r="AL111" s="1010"/>
      <c r="AM111" s="1010"/>
      <c r="AN111" s="1010"/>
      <c r="AO111" s="1011"/>
      <c r="AP111" s="1013" t="s">
        <v>448</v>
      </c>
      <c r="AQ111" s="1014"/>
      <c r="AR111" s="1014"/>
      <c r="AS111" s="1014"/>
      <c r="AT111" s="1015"/>
      <c r="AU111" s="1023"/>
      <c r="AV111" s="1024"/>
      <c r="AW111" s="1024"/>
      <c r="AX111" s="1024"/>
      <c r="AY111" s="1024"/>
      <c r="AZ111" s="899" t="s">
        <v>449</v>
      </c>
      <c r="BA111" s="834"/>
      <c r="BB111" s="834"/>
      <c r="BC111" s="834"/>
      <c r="BD111" s="834"/>
      <c r="BE111" s="834"/>
      <c r="BF111" s="834"/>
      <c r="BG111" s="834"/>
      <c r="BH111" s="834"/>
      <c r="BI111" s="834"/>
      <c r="BJ111" s="834"/>
      <c r="BK111" s="834"/>
      <c r="BL111" s="834"/>
      <c r="BM111" s="834"/>
      <c r="BN111" s="834"/>
      <c r="BO111" s="834"/>
      <c r="BP111" s="835"/>
      <c r="BQ111" s="900">
        <v>2722913</v>
      </c>
      <c r="BR111" s="901"/>
      <c r="BS111" s="901"/>
      <c r="BT111" s="901"/>
      <c r="BU111" s="901"/>
      <c r="BV111" s="901">
        <v>2475947</v>
      </c>
      <c r="BW111" s="901"/>
      <c r="BX111" s="901"/>
      <c r="BY111" s="901"/>
      <c r="BZ111" s="901"/>
      <c r="CA111" s="901">
        <v>2260692</v>
      </c>
      <c r="CB111" s="901"/>
      <c r="CC111" s="901"/>
      <c r="CD111" s="901"/>
      <c r="CE111" s="901"/>
      <c r="CF111" s="962">
        <v>22.8</v>
      </c>
      <c r="CG111" s="963"/>
      <c r="CH111" s="963"/>
      <c r="CI111" s="963"/>
      <c r="CJ111" s="963"/>
      <c r="CK111" s="1018"/>
      <c r="CL111" s="905"/>
      <c r="CM111" s="908" t="s">
        <v>450</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446</v>
      </c>
      <c r="DH111" s="901"/>
      <c r="DI111" s="901"/>
      <c r="DJ111" s="901"/>
      <c r="DK111" s="901"/>
      <c r="DL111" s="901" t="s">
        <v>445</v>
      </c>
      <c r="DM111" s="901"/>
      <c r="DN111" s="901"/>
      <c r="DO111" s="901"/>
      <c r="DP111" s="901"/>
      <c r="DQ111" s="901" t="s">
        <v>446</v>
      </c>
      <c r="DR111" s="901"/>
      <c r="DS111" s="901"/>
      <c r="DT111" s="901"/>
      <c r="DU111" s="901"/>
      <c r="DV111" s="878" t="s">
        <v>445</v>
      </c>
      <c r="DW111" s="878"/>
      <c r="DX111" s="878"/>
      <c r="DY111" s="878"/>
      <c r="DZ111" s="879"/>
    </row>
    <row r="112" spans="1:131" s="248" customFormat="1" ht="26.25" customHeight="1" x14ac:dyDescent="0.15">
      <c r="A112" s="1003" t="s">
        <v>451</v>
      </c>
      <c r="B112" s="1004"/>
      <c r="C112" s="834" t="s">
        <v>452</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446</v>
      </c>
      <c r="AB112" s="864"/>
      <c r="AC112" s="864"/>
      <c r="AD112" s="864"/>
      <c r="AE112" s="865"/>
      <c r="AF112" s="866" t="s">
        <v>446</v>
      </c>
      <c r="AG112" s="864"/>
      <c r="AH112" s="864"/>
      <c r="AI112" s="864"/>
      <c r="AJ112" s="865"/>
      <c r="AK112" s="866" t="s">
        <v>446</v>
      </c>
      <c r="AL112" s="864"/>
      <c r="AM112" s="864"/>
      <c r="AN112" s="864"/>
      <c r="AO112" s="865"/>
      <c r="AP112" s="911" t="s">
        <v>446</v>
      </c>
      <c r="AQ112" s="912"/>
      <c r="AR112" s="912"/>
      <c r="AS112" s="912"/>
      <c r="AT112" s="913"/>
      <c r="AU112" s="1023"/>
      <c r="AV112" s="1024"/>
      <c r="AW112" s="1024"/>
      <c r="AX112" s="1024"/>
      <c r="AY112" s="1024"/>
      <c r="AZ112" s="899" t="s">
        <v>453</v>
      </c>
      <c r="BA112" s="834"/>
      <c r="BB112" s="834"/>
      <c r="BC112" s="834"/>
      <c r="BD112" s="834"/>
      <c r="BE112" s="834"/>
      <c r="BF112" s="834"/>
      <c r="BG112" s="834"/>
      <c r="BH112" s="834"/>
      <c r="BI112" s="834"/>
      <c r="BJ112" s="834"/>
      <c r="BK112" s="834"/>
      <c r="BL112" s="834"/>
      <c r="BM112" s="834"/>
      <c r="BN112" s="834"/>
      <c r="BO112" s="834"/>
      <c r="BP112" s="835"/>
      <c r="BQ112" s="900">
        <v>4350581</v>
      </c>
      <c r="BR112" s="901"/>
      <c r="BS112" s="901"/>
      <c r="BT112" s="901"/>
      <c r="BU112" s="901"/>
      <c r="BV112" s="901">
        <v>4060777</v>
      </c>
      <c r="BW112" s="901"/>
      <c r="BX112" s="901"/>
      <c r="BY112" s="901"/>
      <c r="BZ112" s="901"/>
      <c r="CA112" s="901">
        <v>3870087</v>
      </c>
      <c r="CB112" s="901"/>
      <c r="CC112" s="901"/>
      <c r="CD112" s="901"/>
      <c r="CE112" s="901"/>
      <c r="CF112" s="962">
        <v>39</v>
      </c>
      <c r="CG112" s="963"/>
      <c r="CH112" s="963"/>
      <c r="CI112" s="963"/>
      <c r="CJ112" s="963"/>
      <c r="CK112" s="1018"/>
      <c r="CL112" s="905"/>
      <c r="CM112" s="908" t="s">
        <v>454</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v>1684831</v>
      </c>
      <c r="DH112" s="901"/>
      <c r="DI112" s="901"/>
      <c r="DJ112" s="901"/>
      <c r="DK112" s="901"/>
      <c r="DL112" s="901">
        <v>1542279</v>
      </c>
      <c r="DM112" s="901"/>
      <c r="DN112" s="901"/>
      <c r="DO112" s="901"/>
      <c r="DP112" s="901"/>
      <c r="DQ112" s="901">
        <v>1398796</v>
      </c>
      <c r="DR112" s="901"/>
      <c r="DS112" s="901"/>
      <c r="DT112" s="901"/>
      <c r="DU112" s="901"/>
      <c r="DV112" s="878">
        <v>14.1</v>
      </c>
      <c r="DW112" s="878"/>
      <c r="DX112" s="878"/>
      <c r="DY112" s="878"/>
      <c r="DZ112" s="879"/>
    </row>
    <row r="113" spans="1:130" s="248" customFormat="1" ht="26.25" customHeight="1" x14ac:dyDescent="0.15">
      <c r="A113" s="1005"/>
      <c r="B113" s="1006"/>
      <c r="C113" s="834" t="s">
        <v>455</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462635</v>
      </c>
      <c r="AB113" s="1010"/>
      <c r="AC113" s="1010"/>
      <c r="AD113" s="1010"/>
      <c r="AE113" s="1011"/>
      <c r="AF113" s="1012">
        <v>434536</v>
      </c>
      <c r="AG113" s="1010"/>
      <c r="AH113" s="1010"/>
      <c r="AI113" s="1010"/>
      <c r="AJ113" s="1011"/>
      <c r="AK113" s="1012">
        <v>408662</v>
      </c>
      <c r="AL113" s="1010"/>
      <c r="AM113" s="1010"/>
      <c r="AN113" s="1010"/>
      <c r="AO113" s="1011"/>
      <c r="AP113" s="1013">
        <v>4.0999999999999996</v>
      </c>
      <c r="AQ113" s="1014"/>
      <c r="AR113" s="1014"/>
      <c r="AS113" s="1014"/>
      <c r="AT113" s="1015"/>
      <c r="AU113" s="1023"/>
      <c r="AV113" s="1024"/>
      <c r="AW113" s="1024"/>
      <c r="AX113" s="1024"/>
      <c r="AY113" s="1024"/>
      <c r="AZ113" s="899" t="s">
        <v>456</v>
      </c>
      <c r="BA113" s="834"/>
      <c r="BB113" s="834"/>
      <c r="BC113" s="834"/>
      <c r="BD113" s="834"/>
      <c r="BE113" s="834"/>
      <c r="BF113" s="834"/>
      <c r="BG113" s="834"/>
      <c r="BH113" s="834"/>
      <c r="BI113" s="834"/>
      <c r="BJ113" s="834"/>
      <c r="BK113" s="834"/>
      <c r="BL113" s="834"/>
      <c r="BM113" s="834"/>
      <c r="BN113" s="834"/>
      <c r="BO113" s="834"/>
      <c r="BP113" s="835"/>
      <c r="BQ113" s="900">
        <v>928004</v>
      </c>
      <c r="BR113" s="901"/>
      <c r="BS113" s="901"/>
      <c r="BT113" s="901"/>
      <c r="BU113" s="901"/>
      <c r="BV113" s="901">
        <v>918280</v>
      </c>
      <c r="BW113" s="901"/>
      <c r="BX113" s="901"/>
      <c r="BY113" s="901"/>
      <c r="BZ113" s="901"/>
      <c r="CA113" s="901">
        <v>852622</v>
      </c>
      <c r="CB113" s="901"/>
      <c r="CC113" s="901"/>
      <c r="CD113" s="901"/>
      <c r="CE113" s="901"/>
      <c r="CF113" s="962">
        <v>8.6</v>
      </c>
      <c r="CG113" s="963"/>
      <c r="CH113" s="963"/>
      <c r="CI113" s="963"/>
      <c r="CJ113" s="963"/>
      <c r="CK113" s="1018"/>
      <c r="CL113" s="905"/>
      <c r="CM113" s="908" t="s">
        <v>457</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446</v>
      </c>
      <c r="DH113" s="864"/>
      <c r="DI113" s="864"/>
      <c r="DJ113" s="864"/>
      <c r="DK113" s="865"/>
      <c r="DL113" s="866" t="s">
        <v>446</v>
      </c>
      <c r="DM113" s="864"/>
      <c r="DN113" s="864"/>
      <c r="DO113" s="864"/>
      <c r="DP113" s="865"/>
      <c r="DQ113" s="866" t="s">
        <v>446</v>
      </c>
      <c r="DR113" s="864"/>
      <c r="DS113" s="864"/>
      <c r="DT113" s="864"/>
      <c r="DU113" s="865"/>
      <c r="DV113" s="911" t="s">
        <v>446</v>
      </c>
      <c r="DW113" s="912"/>
      <c r="DX113" s="912"/>
      <c r="DY113" s="912"/>
      <c r="DZ113" s="913"/>
    </row>
    <row r="114" spans="1:130" s="248" customFormat="1" ht="26.25" customHeight="1" x14ac:dyDescent="0.15">
      <c r="A114" s="1005"/>
      <c r="B114" s="1006"/>
      <c r="C114" s="834" t="s">
        <v>458</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78022</v>
      </c>
      <c r="AB114" s="864"/>
      <c r="AC114" s="864"/>
      <c r="AD114" s="864"/>
      <c r="AE114" s="865"/>
      <c r="AF114" s="866">
        <v>79516</v>
      </c>
      <c r="AG114" s="864"/>
      <c r="AH114" s="864"/>
      <c r="AI114" s="864"/>
      <c r="AJ114" s="865"/>
      <c r="AK114" s="866">
        <v>88699</v>
      </c>
      <c r="AL114" s="864"/>
      <c r="AM114" s="864"/>
      <c r="AN114" s="864"/>
      <c r="AO114" s="865"/>
      <c r="AP114" s="911">
        <v>0.9</v>
      </c>
      <c r="AQ114" s="912"/>
      <c r="AR114" s="912"/>
      <c r="AS114" s="912"/>
      <c r="AT114" s="913"/>
      <c r="AU114" s="1023"/>
      <c r="AV114" s="1024"/>
      <c r="AW114" s="1024"/>
      <c r="AX114" s="1024"/>
      <c r="AY114" s="1024"/>
      <c r="AZ114" s="899" t="s">
        <v>459</v>
      </c>
      <c r="BA114" s="834"/>
      <c r="BB114" s="834"/>
      <c r="BC114" s="834"/>
      <c r="BD114" s="834"/>
      <c r="BE114" s="834"/>
      <c r="BF114" s="834"/>
      <c r="BG114" s="834"/>
      <c r="BH114" s="834"/>
      <c r="BI114" s="834"/>
      <c r="BJ114" s="834"/>
      <c r="BK114" s="834"/>
      <c r="BL114" s="834"/>
      <c r="BM114" s="834"/>
      <c r="BN114" s="834"/>
      <c r="BO114" s="834"/>
      <c r="BP114" s="835"/>
      <c r="BQ114" s="900">
        <v>2284837</v>
      </c>
      <c r="BR114" s="901"/>
      <c r="BS114" s="901"/>
      <c r="BT114" s="901"/>
      <c r="BU114" s="901"/>
      <c r="BV114" s="901">
        <v>2274077</v>
      </c>
      <c r="BW114" s="901"/>
      <c r="BX114" s="901"/>
      <c r="BY114" s="901"/>
      <c r="BZ114" s="901"/>
      <c r="CA114" s="901">
        <v>2277802</v>
      </c>
      <c r="CB114" s="901"/>
      <c r="CC114" s="901"/>
      <c r="CD114" s="901"/>
      <c r="CE114" s="901"/>
      <c r="CF114" s="962">
        <v>22.9</v>
      </c>
      <c r="CG114" s="963"/>
      <c r="CH114" s="963"/>
      <c r="CI114" s="963"/>
      <c r="CJ114" s="963"/>
      <c r="CK114" s="1018"/>
      <c r="CL114" s="905"/>
      <c r="CM114" s="908" t="s">
        <v>460</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446</v>
      </c>
      <c r="DH114" s="864"/>
      <c r="DI114" s="864"/>
      <c r="DJ114" s="864"/>
      <c r="DK114" s="865"/>
      <c r="DL114" s="866" t="s">
        <v>446</v>
      </c>
      <c r="DM114" s="864"/>
      <c r="DN114" s="864"/>
      <c r="DO114" s="864"/>
      <c r="DP114" s="865"/>
      <c r="DQ114" s="866" t="s">
        <v>446</v>
      </c>
      <c r="DR114" s="864"/>
      <c r="DS114" s="864"/>
      <c r="DT114" s="864"/>
      <c r="DU114" s="865"/>
      <c r="DV114" s="911" t="s">
        <v>446</v>
      </c>
      <c r="DW114" s="912"/>
      <c r="DX114" s="912"/>
      <c r="DY114" s="912"/>
      <c r="DZ114" s="913"/>
    </row>
    <row r="115" spans="1:130" s="248" customFormat="1" ht="26.25" customHeight="1" x14ac:dyDescent="0.15">
      <c r="A115" s="1005"/>
      <c r="B115" s="1006"/>
      <c r="C115" s="834" t="s">
        <v>461</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237627</v>
      </c>
      <c r="AB115" s="1010"/>
      <c r="AC115" s="1010"/>
      <c r="AD115" s="1010"/>
      <c r="AE115" s="1011"/>
      <c r="AF115" s="1012">
        <v>238297</v>
      </c>
      <c r="AG115" s="1010"/>
      <c r="AH115" s="1010"/>
      <c r="AI115" s="1010"/>
      <c r="AJ115" s="1011"/>
      <c r="AK115" s="1012">
        <v>271539</v>
      </c>
      <c r="AL115" s="1010"/>
      <c r="AM115" s="1010"/>
      <c r="AN115" s="1010"/>
      <c r="AO115" s="1011"/>
      <c r="AP115" s="1013">
        <v>2.7</v>
      </c>
      <c r="AQ115" s="1014"/>
      <c r="AR115" s="1014"/>
      <c r="AS115" s="1014"/>
      <c r="AT115" s="1015"/>
      <c r="AU115" s="1023"/>
      <c r="AV115" s="1024"/>
      <c r="AW115" s="1024"/>
      <c r="AX115" s="1024"/>
      <c r="AY115" s="1024"/>
      <c r="AZ115" s="899" t="s">
        <v>462</v>
      </c>
      <c r="BA115" s="834"/>
      <c r="BB115" s="834"/>
      <c r="BC115" s="834"/>
      <c r="BD115" s="834"/>
      <c r="BE115" s="834"/>
      <c r="BF115" s="834"/>
      <c r="BG115" s="834"/>
      <c r="BH115" s="834"/>
      <c r="BI115" s="834"/>
      <c r="BJ115" s="834"/>
      <c r="BK115" s="834"/>
      <c r="BL115" s="834"/>
      <c r="BM115" s="834"/>
      <c r="BN115" s="834"/>
      <c r="BO115" s="834"/>
      <c r="BP115" s="835"/>
      <c r="BQ115" s="900" t="s">
        <v>446</v>
      </c>
      <c r="BR115" s="901"/>
      <c r="BS115" s="901"/>
      <c r="BT115" s="901"/>
      <c r="BU115" s="901"/>
      <c r="BV115" s="901" t="s">
        <v>446</v>
      </c>
      <c r="BW115" s="901"/>
      <c r="BX115" s="901"/>
      <c r="BY115" s="901"/>
      <c r="BZ115" s="901"/>
      <c r="CA115" s="901" t="s">
        <v>446</v>
      </c>
      <c r="CB115" s="901"/>
      <c r="CC115" s="901"/>
      <c r="CD115" s="901"/>
      <c r="CE115" s="901"/>
      <c r="CF115" s="962" t="s">
        <v>446</v>
      </c>
      <c r="CG115" s="963"/>
      <c r="CH115" s="963"/>
      <c r="CI115" s="963"/>
      <c r="CJ115" s="963"/>
      <c r="CK115" s="1018"/>
      <c r="CL115" s="905"/>
      <c r="CM115" s="899" t="s">
        <v>463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446</v>
      </c>
      <c r="DH115" s="864"/>
      <c r="DI115" s="864"/>
      <c r="DJ115" s="864"/>
      <c r="DK115" s="865"/>
      <c r="DL115" s="866" t="s">
        <v>446</v>
      </c>
      <c r="DM115" s="864"/>
      <c r="DN115" s="864"/>
      <c r="DO115" s="864"/>
      <c r="DP115" s="865"/>
      <c r="DQ115" s="866">
        <v>32405</v>
      </c>
      <c r="DR115" s="864"/>
      <c r="DS115" s="864"/>
      <c r="DT115" s="864"/>
      <c r="DU115" s="865"/>
      <c r="DV115" s="911">
        <v>0.3</v>
      </c>
      <c r="DW115" s="912"/>
      <c r="DX115" s="912"/>
      <c r="DY115" s="912"/>
      <c r="DZ115" s="913"/>
    </row>
    <row r="116" spans="1:130" s="248" customFormat="1" ht="26.25" customHeight="1" x14ac:dyDescent="0.15">
      <c r="A116" s="1007"/>
      <c r="B116" s="1008"/>
      <c r="C116" s="967" t="s">
        <v>464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10</v>
      </c>
      <c r="AB116" s="864"/>
      <c r="AC116" s="864"/>
      <c r="AD116" s="864"/>
      <c r="AE116" s="865"/>
      <c r="AF116" s="866">
        <v>4</v>
      </c>
      <c r="AG116" s="864"/>
      <c r="AH116" s="864"/>
      <c r="AI116" s="864"/>
      <c r="AJ116" s="865"/>
      <c r="AK116" s="866">
        <v>186</v>
      </c>
      <c r="AL116" s="864"/>
      <c r="AM116" s="864"/>
      <c r="AN116" s="864"/>
      <c r="AO116" s="865"/>
      <c r="AP116" s="911">
        <v>0</v>
      </c>
      <c r="AQ116" s="912"/>
      <c r="AR116" s="912"/>
      <c r="AS116" s="912"/>
      <c r="AT116" s="913"/>
      <c r="AU116" s="1023"/>
      <c r="AV116" s="1024"/>
      <c r="AW116" s="1024"/>
      <c r="AX116" s="1024"/>
      <c r="AY116" s="1024"/>
      <c r="AZ116" s="950" t="s">
        <v>465</v>
      </c>
      <c r="BA116" s="951"/>
      <c r="BB116" s="951"/>
      <c r="BC116" s="951"/>
      <c r="BD116" s="951"/>
      <c r="BE116" s="951"/>
      <c r="BF116" s="951"/>
      <c r="BG116" s="951"/>
      <c r="BH116" s="951"/>
      <c r="BI116" s="951"/>
      <c r="BJ116" s="951"/>
      <c r="BK116" s="951"/>
      <c r="BL116" s="951"/>
      <c r="BM116" s="951"/>
      <c r="BN116" s="951"/>
      <c r="BO116" s="951"/>
      <c r="BP116" s="952"/>
      <c r="BQ116" s="900" t="s">
        <v>446</v>
      </c>
      <c r="BR116" s="901"/>
      <c r="BS116" s="901"/>
      <c r="BT116" s="901"/>
      <c r="BU116" s="901"/>
      <c r="BV116" s="901" t="s">
        <v>446</v>
      </c>
      <c r="BW116" s="901"/>
      <c r="BX116" s="901"/>
      <c r="BY116" s="901"/>
      <c r="BZ116" s="901"/>
      <c r="CA116" s="901" t="s">
        <v>446</v>
      </c>
      <c r="CB116" s="901"/>
      <c r="CC116" s="901"/>
      <c r="CD116" s="901"/>
      <c r="CE116" s="901"/>
      <c r="CF116" s="962" t="s">
        <v>446</v>
      </c>
      <c r="CG116" s="963"/>
      <c r="CH116" s="963"/>
      <c r="CI116" s="963"/>
      <c r="CJ116" s="963"/>
      <c r="CK116" s="1018"/>
      <c r="CL116" s="905"/>
      <c r="CM116" s="908" t="s">
        <v>466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540036</v>
      </c>
      <c r="DH116" s="864"/>
      <c r="DI116" s="864"/>
      <c r="DJ116" s="864"/>
      <c r="DK116" s="865"/>
      <c r="DL116" s="866">
        <v>509460</v>
      </c>
      <c r="DM116" s="864"/>
      <c r="DN116" s="864"/>
      <c r="DO116" s="864"/>
      <c r="DP116" s="865"/>
      <c r="DQ116" s="866">
        <v>478884</v>
      </c>
      <c r="DR116" s="864"/>
      <c r="DS116" s="864"/>
      <c r="DT116" s="864"/>
      <c r="DU116" s="865"/>
      <c r="DV116" s="911">
        <v>4.8</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467</v>
      </c>
      <c r="Z117" s="990"/>
      <c r="AA117" s="995">
        <v>4361336</v>
      </c>
      <c r="AB117" s="996"/>
      <c r="AC117" s="996"/>
      <c r="AD117" s="996"/>
      <c r="AE117" s="997"/>
      <c r="AF117" s="998">
        <v>4323854</v>
      </c>
      <c r="AG117" s="996"/>
      <c r="AH117" s="996"/>
      <c r="AI117" s="996"/>
      <c r="AJ117" s="997"/>
      <c r="AK117" s="998">
        <v>4325418</v>
      </c>
      <c r="AL117" s="996"/>
      <c r="AM117" s="996"/>
      <c r="AN117" s="996"/>
      <c r="AO117" s="997"/>
      <c r="AP117" s="999"/>
      <c r="AQ117" s="1000"/>
      <c r="AR117" s="1000"/>
      <c r="AS117" s="1000"/>
      <c r="AT117" s="1001"/>
      <c r="AU117" s="1023"/>
      <c r="AV117" s="1024"/>
      <c r="AW117" s="1024"/>
      <c r="AX117" s="1024"/>
      <c r="AY117" s="1024"/>
      <c r="AZ117" s="950" t="s">
        <v>468</v>
      </c>
      <c r="BA117" s="951"/>
      <c r="BB117" s="951"/>
      <c r="BC117" s="951"/>
      <c r="BD117" s="951"/>
      <c r="BE117" s="951"/>
      <c r="BF117" s="951"/>
      <c r="BG117" s="951"/>
      <c r="BH117" s="951"/>
      <c r="BI117" s="951"/>
      <c r="BJ117" s="951"/>
      <c r="BK117" s="951"/>
      <c r="BL117" s="951"/>
      <c r="BM117" s="951"/>
      <c r="BN117" s="951"/>
      <c r="BO117" s="951"/>
      <c r="BP117" s="952"/>
      <c r="BQ117" s="900" t="s">
        <v>469</v>
      </c>
      <c r="BR117" s="901"/>
      <c r="BS117" s="901"/>
      <c r="BT117" s="901"/>
      <c r="BU117" s="901"/>
      <c r="BV117" s="901" t="s">
        <v>470</v>
      </c>
      <c r="BW117" s="901"/>
      <c r="BX117" s="901"/>
      <c r="BY117" s="901"/>
      <c r="BZ117" s="901"/>
      <c r="CA117" s="901" t="s">
        <v>470</v>
      </c>
      <c r="CB117" s="901"/>
      <c r="CC117" s="901"/>
      <c r="CD117" s="901"/>
      <c r="CE117" s="901"/>
      <c r="CF117" s="962" t="s">
        <v>471</v>
      </c>
      <c r="CG117" s="963"/>
      <c r="CH117" s="963"/>
      <c r="CI117" s="963"/>
      <c r="CJ117" s="963"/>
      <c r="CK117" s="1018"/>
      <c r="CL117" s="905"/>
      <c r="CM117" s="908" t="s">
        <v>472</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471</v>
      </c>
      <c r="DH117" s="864"/>
      <c r="DI117" s="864"/>
      <c r="DJ117" s="864"/>
      <c r="DK117" s="865"/>
      <c r="DL117" s="866" t="s">
        <v>471</v>
      </c>
      <c r="DM117" s="864"/>
      <c r="DN117" s="864"/>
      <c r="DO117" s="864"/>
      <c r="DP117" s="865"/>
      <c r="DQ117" s="866" t="s">
        <v>471</v>
      </c>
      <c r="DR117" s="864"/>
      <c r="DS117" s="864"/>
      <c r="DT117" s="864"/>
      <c r="DU117" s="865"/>
      <c r="DV117" s="911" t="s">
        <v>471</v>
      </c>
      <c r="DW117" s="912"/>
      <c r="DX117" s="912"/>
      <c r="DY117" s="912"/>
      <c r="DZ117" s="913"/>
    </row>
    <row r="118" spans="1:130" s="248" customFormat="1" ht="26.25" customHeight="1" x14ac:dyDescent="0.15">
      <c r="A118" s="988" t="s">
        <v>440</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437</v>
      </c>
      <c r="AB118" s="989"/>
      <c r="AC118" s="989"/>
      <c r="AD118" s="989"/>
      <c r="AE118" s="990"/>
      <c r="AF118" s="991" t="s">
        <v>438</v>
      </c>
      <c r="AG118" s="989"/>
      <c r="AH118" s="989"/>
      <c r="AI118" s="989"/>
      <c r="AJ118" s="990"/>
      <c r="AK118" s="991" t="s">
        <v>307</v>
      </c>
      <c r="AL118" s="989"/>
      <c r="AM118" s="989"/>
      <c r="AN118" s="989"/>
      <c r="AO118" s="990"/>
      <c r="AP118" s="992" t="s">
        <v>439</v>
      </c>
      <c r="AQ118" s="993"/>
      <c r="AR118" s="993"/>
      <c r="AS118" s="993"/>
      <c r="AT118" s="994"/>
      <c r="AU118" s="1023"/>
      <c r="AV118" s="1024"/>
      <c r="AW118" s="1024"/>
      <c r="AX118" s="1024"/>
      <c r="AY118" s="1024"/>
      <c r="AZ118" s="966" t="s">
        <v>473</v>
      </c>
      <c r="BA118" s="967"/>
      <c r="BB118" s="967"/>
      <c r="BC118" s="967"/>
      <c r="BD118" s="967"/>
      <c r="BE118" s="967"/>
      <c r="BF118" s="967"/>
      <c r="BG118" s="967"/>
      <c r="BH118" s="967"/>
      <c r="BI118" s="967"/>
      <c r="BJ118" s="967"/>
      <c r="BK118" s="967"/>
      <c r="BL118" s="967"/>
      <c r="BM118" s="967"/>
      <c r="BN118" s="967"/>
      <c r="BO118" s="967"/>
      <c r="BP118" s="968"/>
      <c r="BQ118" s="969" t="s">
        <v>471</v>
      </c>
      <c r="BR118" s="932"/>
      <c r="BS118" s="932"/>
      <c r="BT118" s="932"/>
      <c r="BU118" s="932"/>
      <c r="BV118" s="932" t="s">
        <v>471</v>
      </c>
      <c r="BW118" s="932"/>
      <c r="BX118" s="932"/>
      <c r="BY118" s="932"/>
      <c r="BZ118" s="932"/>
      <c r="CA118" s="932" t="s">
        <v>471</v>
      </c>
      <c r="CB118" s="932"/>
      <c r="CC118" s="932"/>
      <c r="CD118" s="932"/>
      <c r="CE118" s="932"/>
      <c r="CF118" s="962" t="s">
        <v>471</v>
      </c>
      <c r="CG118" s="963"/>
      <c r="CH118" s="963"/>
      <c r="CI118" s="963"/>
      <c r="CJ118" s="963"/>
      <c r="CK118" s="1018"/>
      <c r="CL118" s="905"/>
      <c r="CM118" s="908" t="s">
        <v>474</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470</v>
      </c>
      <c r="DH118" s="864"/>
      <c r="DI118" s="864"/>
      <c r="DJ118" s="864"/>
      <c r="DK118" s="865"/>
      <c r="DL118" s="866" t="s">
        <v>471</v>
      </c>
      <c r="DM118" s="864"/>
      <c r="DN118" s="864"/>
      <c r="DO118" s="864"/>
      <c r="DP118" s="865"/>
      <c r="DQ118" s="866" t="s">
        <v>471</v>
      </c>
      <c r="DR118" s="864"/>
      <c r="DS118" s="864"/>
      <c r="DT118" s="864"/>
      <c r="DU118" s="865"/>
      <c r="DV118" s="911" t="s">
        <v>471</v>
      </c>
      <c r="DW118" s="912"/>
      <c r="DX118" s="912"/>
      <c r="DY118" s="912"/>
      <c r="DZ118" s="913"/>
    </row>
    <row r="119" spans="1:130" s="248" customFormat="1" ht="26.25" customHeight="1" x14ac:dyDescent="0.15">
      <c r="A119" s="902" t="s">
        <v>443</v>
      </c>
      <c r="B119" s="903"/>
      <c r="C119" s="978" t="s">
        <v>444</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471</v>
      </c>
      <c r="AB119" s="982"/>
      <c r="AC119" s="982"/>
      <c r="AD119" s="982"/>
      <c r="AE119" s="983"/>
      <c r="AF119" s="984" t="s">
        <v>475</v>
      </c>
      <c r="AG119" s="982"/>
      <c r="AH119" s="982"/>
      <c r="AI119" s="982"/>
      <c r="AJ119" s="983"/>
      <c r="AK119" s="984" t="s">
        <v>470</v>
      </c>
      <c r="AL119" s="982"/>
      <c r="AM119" s="982"/>
      <c r="AN119" s="982"/>
      <c r="AO119" s="983"/>
      <c r="AP119" s="985" t="s">
        <v>471</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476</v>
      </c>
      <c r="BP119" s="965"/>
      <c r="BQ119" s="969">
        <v>43541533</v>
      </c>
      <c r="BR119" s="932"/>
      <c r="BS119" s="932"/>
      <c r="BT119" s="932"/>
      <c r="BU119" s="932"/>
      <c r="BV119" s="932">
        <v>41480995</v>
      </c>
      <c r="BW119" s="932"/>
      <c r="BX119" s="932"/>
      <c r="BY119" s="932"/>
      <c r="BZ119" s="932"/>
      <c r="CA119" s="932">
        <v>41289314</v>
      </c>
      <c r="CB119" s="932"/>
      <c r="CC119" s="932"/>
      <c r="CD119" s="932"/>
      <c r="CE119" s="932"/>
      <c r="CF119" s="830"/>
      <c r="CG119" s="831"/>
      <c r="CH119" s="831"/>
      <c r="CI119" s="831"/>
      <c r="CJ119" s="921"/>
      <c r="CK119" s="1019"/>
      <c r="CL119" s="907"/>
      <c r="CM119" s="925" t="s">
        <v>477</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498046</v>
      </c>
      <c r="DH119" s="847"/>
      <c r="DI119" s="847"/>
      <c r="DJ119" s="847"/>
      <c r="DK119" s="848"/>
      <c r="DL119" s="849">
        <v>424208</v>
      </c>
      <c r="DM119" s="847"/>
      <c r="DN119" s="847"/>
      <c r="DO119" s="847"/>
      <c r="DP119" s="848"/>
      <c r="DQ119" s="849">
        <v>350607</v>
      </c>
      <c r="DR119" s="847"/>
      <c r="DS119" s="847"/>
      <c r="DT119" s="847"/>
      <c r="DU119" s="848"/>
      <c r="DV119" s="935">
        <v>3.5</v>
      </c>
      <c r="DW119" s="936"/>
      <c r="DX119" s="936"/>
      <c r="DY119" s="936"/>
      <c r="DZ119" s="937"/>
    </row>
    <row r="120" spans="1:130" s="248" customFormat="1" ht="26.25" customHeight="1" x14ac:dyDescent="0.15">
      <c r="A120" s="904"/>
      <c r="B120" s="905"/>
      <c r="C120" s="908" t="s">
        <v>450</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471</v>
      </c>
      <c r="AB120" s="864"/>
      <c r="AC120" s="864"/>
      <c r="AD120" s="864"/>
      <c r="AE120" s="865"/>
      <c r="AF120" s="866" t="s">
        <v>471</v>
      </c>
      <c r="AG120" s="864"/>
      <c r="AH120" s="864"/>
      <c r="AI120" s="864"/>
      <c r="AJ120" s="865"/>
      <c r="AK120" s="866" t="s">
        <v>471</v>
      </c>
      <c r="AL120" s="864"/>
      <c r="AM120" s="864"/>
      <c r="AN120" s="864"/>
      <c r="AO120" s="865"/>
      <c r="AP120" s="911" t="s">
        <v>471</v>
      </c>
      <c r="AQ120" s="912"/>
      <c r="AR120" s="912"/>
      <c r="AS120" s="912"/>
      <c r="AT120" s="913"/>
      <c r="AU120" s="970" t="s">
        <v>478</v>
      </c>
      <c r="AV120" s="971"/>
      <c r="AW120" s="971"/>
      <c r="AX120" s="971"/>
      <c r="AY120" s="972"/>
      <c r="AZ120" s="947" t="s">
        <v>479</v>
      </c>
      <c r="BA120" s="892"/>
      <c r="BB120" s="892"/>
      <c r="BC120" s="892"/>
      <c r="BD120" s="892"/>
      <c r="BE120" s="892"/>
      <c r="BF120" s="892"/>
      <c r="BG120" s="892"/>
      <c r="BH120" s="892"/>
      <c r="BI120" s="892"/>
      <c r="BJ120" s="892"/>
      <c r="BK120" s="892"/>
      <c r="BL120" s="892"/>
      <c r="BM120" s="892"/>
      <c r="BN120" s="892"/>
      <c r="BO120" s="892"/>
      <c r="BP120" s="893"/>
      <c r="BQ120" s="948">
        <v>3730281</v>
      </c>
      <c r="BR120" s="929"/>
      <c r="BS120" s="929"/>
      <c r="BT120" s="929"/>
      <c r="BU120" s="929"/>
      <c r="BV120" s="929">
        <v>3904791</v>
      </c>
      <c r="BW120" s="929"/>
      <c r="BX120" s="929"/>
      <c r="BY120" s="929"/>
      <c r="BZ120" s="929"/>
      <c r="CA120" s="929">
        <v>4653193</v>
      </c>
      <c r="CB120" s="929"/>
      <c r="CC120" s="929"/>
      <c r="CD120" s="929"/>
      <c r="CE120" s="929"/>
      <c r="CF120" s="953">
        <v>46.9</v>
      </c>
      <c r="CG120" s="954"/>
      <c r="CH120" s="954"/>
      <c r="CI120" s="954"/>
      <c r="CJ120" s="954"/>
      <c r="CK120" s="955" t="s">
        <v>480</v>
      </c>
      <c r="CL120" s="939"/>
      <c r="CM120" s="939"/>
      <c r="CN120" s="939"/>
      <c r="CO120" s="940"/>
      <c r="CP120" s="959" t="s">
        <v>481</v>
      </c>
      <c r="CQ120" s="960"/>
      <c r="CR120" s="960"/>
      <c r="CS120" s="960"/>
      <c r="CT120" s="960"/>
      <c r="CU120" s="960"/>
      <c r="CV120" s="960"/>
      <c r="CW120" s="960"/>
      <c r="CX120" s="960"/>
      <c r="CY120" s="960"/>
      <c r="CZ120" s="960"/>
      <c r="DA120" s="960"/>
      <c r="DB120" s="960"/>
      <c r="DC120" s="960"/>
      <c r="DD120" s="960"/>
      <c r="DE120" s="960"/>
      <c r="DF120" s="961"/>
      <c r="DG120" s="948" t="s">
        <v>470</v>
      </c>
      <c r="DH120" s="929"/>
      <c r="DI120" s="929"/>
      <c r="DJ120" s="929"/>
      <c r="DK120" s="929"/>
      <c r="DL120" s="929" t="s">
        <v>471</v>
      </c>
      <c r="DM120" s="929"/>
      <c r="DN120" s="929"/>
      <c r="DO120" s="929"/>
      <c r="DP120" s="929"/>
      <c r="DQ120" s="929">
        <v>3473119</v>
      </c>
      <c r="DR120" s="929"/>
      <c r="DS120" s="929"/>
      <c r="DT120" s="929"/>
      <c r="DU120" s="929"/>
      <c r="DV120" s="930">
        <v>35</v>
      </c>
      <c r="DW120" s="930"/>
      <c r="DX120" s="930"/>
      <c r="DY120" s="930"/>
      <c r="DZ120" s="931"/>
    </row>
    <row r="121" spans="1:130" s="248" customFormat="1" ht="26.25" customHeight="1" x14ac:dyDescent="0.15">
      <c r="A121" s="904"/>
      <c r="B121" s="905"/>
      <c r="C121" s="950" t="s">
        <v>482</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475</v>
      </c>
      <c r="AB121" s="864"/>
      <c r="AC121" s="864"/>
      <c r="AD121" s="864"/>
      <c r="AE121" s="865"/>
      <c r="AF121" s="866" t="s">
        <v>471</v>
      </c>
      <c r="AG121" s="864"/>
      <c r="AH121" s="864"/>
      <c r="AI121" s="864"/>
      <c r="AJ121" s="865"/>
      <c r="AK121" s="866" t="s">
        <v>470</v>
      </c>
      <c r="AL121" s="864"/>
      <c r="AM121" s="864"/>
      <c r="AN121" s="864"/>
      <c r="AO121" s="865"/>
      <c r="AP121" s="911" t="s">
        <v>469</v>
      </c>
      <c r="AQ121" s="912"/>
      <c r="AR121" s="912"/>
      <c r="AS121" s="912"/>
      <c r="AT121" s="913"/>
      <c r="AU121" s="973"/>
      <c r="AV121" s="974"/>
      <c r="AW121" s="974"/>
      <c r="AX121" s="974"/>
      <c r="AY121" s="975"/>
      <c r="AZ121" s="899" t="s">
        <v>483</v>
      </c>
      <c r="BA121" s="834"/>
      <c r="BB121" s="834"/>
      <c r="BC121" s="834"/>
      <c r="BD121" s="834"/>
      <c r="BE121" s="834"/>
      <c r="BF121" s="834"/>
      <c r="BG121" s="834"/>
      <c r="BH121" s="834"/>
      <c r="BI121" s="834"/>
      <c r="BJ121" s="834"/>
      <c r="BK121" s="834"/>
      <c r="BL121" s="834"/>
      <c r="BM121" s="834"/>
      <c r="BN121" s="834"/>
      <c r="BO121" s="834"/>
      <c r="BP121" s="835"/>
      <c r="BQ121" s="900">
        <v>5474019</v>
      </c>
      <c r="BR121" s="901"/>
      <c r="BS121" s="901"/>
      <c r="BT121" s="901"/>
      <c r="BU121" s="901"/>
      <c r="BV121" s="901">
        <v>5237872</v>
      </c>
      <c r="BW121" s="901"/>
      <c r="BX121" s="901"/>
      <c r="BY121" s="901"/>
      <c r="BZ121" s="901"/>
      <c r="CA121" s="901">
        <v>5363199</v>
      </c>
      <c r="CB121" s="901"/>
      <c r="CC121" s="901"/>
      <c r="CD121" s="901"/>
      <c r="CE121" s="901"/>
      <c r="CF121" s="962">
        <v>54</v>
      </c>
      <c r="CG121" s="963"/>
      <c r="CH121" s="963"/>
      <c r="CI121" s="963"/>
      <c r="CJ121" s="963"/>
      <c r="CK121" s="956"/>
      <c r="CL121" s="942"/>
      <c r="CM121" s="942"/>
      <c r="CN121" s="942"/>
      <c r="CO121" s="943"/>
      <c r="CP121" s="922" t="s">
        <v>484</v>
      </c>
      <c r="CQ121" s="923"/>
      <c r="CR121" s="923"/>
      <c r="CS121" s="923"/>
      <c r="CT121" s="923"/>
      <c r="CU121" s="923"/>
      <c r="CV121" s="923"/>
      <c r="CW121" s="923"/>
      <c r="CX121" s="923"/>
      <c r="CY121" s="923"/>
      <c r="CZ121" s="923"/>
      <c r="DA121" s="923"/>
      <c r="DB121" s="923"/>
      <c r="DC121" s="923"/>
      <c r="DD121" s="923"/>
      <c r="DE121" s="923"/>
      <c r="DF121" s="924"/>
      <c r="DG121" s="900" t="s">
        <v>471</v>
      </c>
      <c r="DH121" s="901"/>
      <c r="DI121" s="901"/>
      <c r="DJ121" s="901"/>
      <c r="DK121" s="901"/>
      <c r="DL121" s="901" t="s">
        <v>471</v>
      </c>
      <c r="DM121" s="901"/>
      <c r="DN121" s="901"/>
      <c r="DO121" s="901"/>
      <c r="DP121" s="901"/>
      <c r="DQ121" s="901">
        <v>396968</v>
      </c>
      <c r="DR121" s="901"/>
      <c r="DS121" s="901"/>
      <c r="DT121" s="901"/>
      <c r="DU121" s="901"/>
      <c r="DV121" s="878">
        <v>4</v>
      </c>
      <c r="DW121" s="878"/>
      <c r="DX121" s="878"/>
      <c r="DY121" s="878"/>
      <c r="DZ121" s="879"/>
    </row>
    <row r="122" spans="1:130" s="248" customFormat="1" ht="26.25" customHeight="1" x14ac:dyDescent="0.15">
      <c r="A122" s="904"/>
      <c r="B122" s="905"/>
      <c r="C122" s="908" t="s">
        <v>460</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475</v>
      </c>
      <c r="AB122" s="864"/>
      <c r="AC122" s="864"/>
      <c r="AD122" s="864"/>
      <c r="AE122" s="865"/>
      <c r="AF122" s="866" t="s">
        <v>471</v>
      </c>
      <c r="AG122" s="864"/>
      <c r="AH122" s="864"/>
      <c r="AI122" s="864"/>
      <c r="AJ122" s="865"/>
      <c r="AK122" s="866" t="s">
        <v>471</v>
      </c>
      <c r="AL122" s="864"/>
      <c r="AM122" s="864"/>
      <c r="AN122" s="864"/>
      <c r="AO122" s="865"/>
      <c r="AP122" s="911" t="s">
        <v>470</v>
      </c>
      <c r="AQ122" s="912"/>
      <c r="AR122" s="912"/>
      <c r="AS122" s="912"/>
      <c r="AT122" s="913"/>
      <c r="AU122" s="973"/>
      <c r="AV122" s="974"/>
      <c r="AW122" s="974"/>
      <c r="AX122" s="974"/>
      <c r="AY122" s="975"/>
      <c r="AZ122" s="966" t="s">
        <v>485</v>
      </c>
      <c r="BA122" s="967"/>
      <c r="BB122" s="967"/>
      <c r="BC122" s="967"/>
      <c r="BD122" s="967"/>
      <c r="BE122" s="967"/>
      <c r="BF122" s="967"/>
      <c r="BG122" s="967"/>
      <c r="BH122" s="967"/>
      <c r="BI122" s="967"/>
      <c r="BJ122" s="967"/>
      <c r="BK122" s="967"/>
      <c r="BL122" s="967"/>
      <c r="BM122" s="967"/>
      <c r="BN122" s="967"/>
      <c r="BO122" s="967"/>
      <c r="BP122" s="968"/>
      <c r="BQ122" s="969">
        <v>19240448</v>
      </c>
      <c r="BR122" s="932"/>
      <c r="BS122" s="932"/>
      <c r="BT122" s="932"/>
      <c r="BU122" s="932"/>
      <c r="BV122" s="932">
        <v>20321670</v>
      </c>
      <c r="BW122" s="932"/>
      <c r="BX122" s="932"/>
      <c r="BY122" s="932"/>
      <c r="BZ122" s="932"/>
      <c r="CA122" s="932">
        <v>20098025</v>
      </c>
      <c r="CB122" s="932"/>
      <c r="CC122" s="932"/>
      <c r="CD122" s="932"/>
      <c r="CE122" s="932"/>
      <c r="CF122" s="933">
        <v>202.4</v>
      </c>
      <c r="CG122" s="934"/>
      <c r="CH122" s="934"/>
      <c r="CI122" s="934"/>
      <c r="CJ122" s="934"/>
      <c r="CK122" s="956"/>
      <c r="CL122" s="942"/>
      <c r="CM122" s="942"/>
      <c r="CN122" s="942"/>
      <c r="CO122" s="943"/>
      <c r="CP122" s="922" t="s">
        <v>486</v>
      </c>
      <c r="CQ122" s="923"/>
      <c r="CR122" s="923"/>
      <c r="CS122" s="923"/>
      <c r="CT122" s="923"/>
      <c r="CU122" s="923"/>
      <c r="CV122" s="923"/>
      <c r="CW122" s="923"/>
      <c r="CX122" s="923"/>
      <c r="CY122" s="923"/>
      <c r="CZ122" s="923"/>
      <c r="DA122" s="923"/>
      <c r="DB122" s="923"/>
      <c r="DC122" s="923"/>
      <c r="DD122" s="923"/>
      <c r="DE122" s="923"/>
      <c r="DF122" s="924"/>
      <c r="DG122" s="900" t="s">
        <v>471</v>
      </c>
      <c r="DH122" s="901"/>
      <c r="DI122" s="901"/>
      <c r="DJ122" s="901"/>
      <c r="DK122" s="901"/>
      <c r="DL122" s="901" t="s">
        <v>470</v>
      </c>
      <c r="DM122" s="901"/>
      <c r="DN122" s="901"/>
      <c r="DO122" s="901"/>
      <c r="DP122" s="901"/>
      <c r="DQ122" s="901" t="s">
        <v>475</v>
      </c>
      <c r="DR122" s="901"/>
      <c r="DS122" s="901"/>
      <c r="DT122" s="901"/>
      <c r="DU122" s="901"/>
      <c r="DV122" s="878" t="s">
        <v>475</v>
      </c>
      <c r="DW122" s="878"/>
      <c r="DX122" s="878"/>
      <c r="DY122" s="878"/>
      <c r="DZ122" s="879"/>
    </row>
    <row r="123" spans="1:130" s="248" customFormat="1" ht="26.25" customHeight="1" x14ac:dyDescent="0.15">
      <c r="A123" s="904"/>
      <c r="B123" s="905"/>
      <c r="C123" s="908" t="s">
        <v>466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475</v>
      </c>
      <c r="AB123" s="864"/>
      <c r="AC123" s="864"/>
      <c r="AD123" s="864"/>
      <c r="AE123" s="865"/>
      <c r="AF123" s="866" t="s">
        <v>470</v>
      </c>
      <c r="AG123" s="864"/>
      <c r="AH123" s="864"/>
      <c r="AI123" s="864"/>
      <c r="AJ123" s="865"/>
      <c r="AK123" s="866" t="s">
        <v>471</v>
      </c>
      <c r="AL123" s="864"/>
      <c r="AM123" s="864"/>
      <c r="AN123" s="864"/>
      <c r="AO123" s="865"/>
      <c r="AP123" s="911" t="s">
        <v>470</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487</v>
      </c>
      <c r="BP123" s="965"/>
      <c r="BQ123" s="919">
        <v>28444748</v>
      </c>
      <c r="BR123" s="920"/>
      <c r="BS123" s="920"/>
      <c r="BT123" s="920"/>
      <c r="BU123" s="920"/>
      <c r="BV123" s="920">
        <v>29464333</v>
      </c>
      <c r="BW123" s="920"/>
      <c r="BX123" s="920"/>
      <c r="BY123" s="920"/>
      <c r="BZ123" s="920"/>
      <c r="CA123" s="920">
        <v>30114417</v>
      </c>
      <c r="CB123" s="920"/>
      <c r="CC123" s="920"/>
      <c r="CD123" s="920"/>
      <c r="CE123" s="920"/>
      <c r="CF123" s="830"/>
      <c r="CG123" s="831"/>
      <c r="CH123" s="831"/>
      <c r="CI123" s="831"/>
      <c r="CJ123" s="921"/>
      <c r="CK123" s="956"/>
      <c r="CL123" s="942"/>
      <c r="CM123" s="942"/>
      <c r="CN123" s="942"/>
      <c r="CO123" s="943"/>
      <c r="CP123" s="922" t="s">
        <v>488</v>
      </c>
      <c r="CQ123" s="923"/>
      <c r="CR123" s="923"/>
      <c r="CS123" s="923"/>
      <c r="CT123" s="923"/>
      <c r="CU123" s="923"/>
      <c r="CV123" s="923"/>
      <c r="CW123" s="923"/>
      <c r="CX123" s="923"/>
      <c r="CY123" s="923"/>
      <c r="CZ123" s="923"/>
      <c r="DA123" s="923"/>
      <c r="DB123" s="923"/>
      <c r="DC123" s="923"/>
      <c r="DD123" s="923"/>
      <c r="DE123" s="923"/>
      <c r="DF123" s="924"/>
      <c r="DG123" s="863" t="s">
        <v>471</v>
      </c>
      <c r="DH123" s="864"/>
      <c r="DI123" s="864"/>
      <c r="DJ123" s="864"/>
      <c r="DK123" s="865"/>
      <c r="DL123" s="866" t="s">
        <v>470</v>
      </c>
      <c r="DM123" s="864"/>
      <c r="DN123" s="864"/>
      <c r="DO123" s="864"/>
      <c r="DP123" s="865"/>
      <c r="DQ123" s="866" t="s">
        <v>469</v>
      </c>
      <c r="DR123" s="864"/>
      <c r="DS123" s="864"/>
      <c r="DT123" s="864"/>
      <c r="DU123" s="865"/>
      <c r="DV123" s="911" t="s">
        <v>470</v>
      </c>
      <c r="DW123" s="912"/>
      <c r="DX123" s="912"/>
      <c r="DY123" s="912"/>
      <c r="DZ123" s="913"/>
    </row>
    <row r="124" spans="1:130" s="248" customFormat="1" ht="26.25" customHeight="1" thickBot="1" x14ac:dyDescent="0.2">
      <c r="A124" s="904"/>
      <c r="B124" s="905"/>
      <c r="C124" s="908" t="s">
        <v>472</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471</v>
      </c>
      <c r="AB124" s="864"/>
      <c r="AC124" s="864"/>
      <c r="AD124" s="864"/>
      <c r="AE124" s="865"/>
      <c r="AF124" s="866" t="s">
        <v>471</v>
      </c>
      <c r="AG124" s="864"/>
      <c r="AH124" s="864"/>
      <c r="AI124" s="864"/>
      <c r="AJ124" s="865"/>
      <c r="AK124" s="866" t="s">
        <v>471</v>
      </c>
      <c r="AL124" s="864"/>
      <c r="AM124" s="864"/>
      <c r="AN124" s="864"/>
      <c r="AO124" s="865"/>
      <c r="AP124" s="911" t="s">
        <v>471</v>
      </c>
      <c r="AQ124" s="912"/>
      <c r="AR124" s="912"/>
      <c r="AS124" s="912"/>
      <c r="AT124" s="913"/>
      <c r="AU124" s="914" t="s">
        <v>489</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155.6</v>
      </c>
      <c r="BR124" s="918"/>
      <c r="BS124" s="918"/>
      <c r="BT124" s="918"/>
      <c r="BU124" s="918"/>
      <c r="BV124" s="918">
        <v>124.5</v>
      </c>
      <c r="BW124" s="918"/>
      <c r="BX124" s="918"/>
      <c r="BY124" s="918"/>
      <c r="BZ124" s="918"/>
      <c r="CA124" s="918">
        <v>112.5</v>
      </c>
      <c r="CB124" s="918"/>
      <c r="CC124" s="918"/>
      <c r="CD124" s="918"/>
      <c r="CE124" s="918"/>
      <c r="CF124" s="808"/>
      <c r="CG124" s="809"/>
      <c r="CH124" s="809"/>
      <c r="CI124" s="809"/>
      <c r="CJ124" s="949"/>
      <c r="CK124" s="957"/>
      <c r="CL124" s="957"/>
      <c r="CM124" s="957"/>
      <c r="CN124" s="957"/>
      <c r="CO124" s="958"/>
      <c r="CP124" s="922" t="s">
        <v>490</v>
      </c>
      <c r="CQ124" s="923"/>
      <c r="CR124" s="923"/>
      <c r="CS124" s="923"/>
      <c r="CT124" s="923"/>
      <c r="CU124" s="923"/>
      <c r="CV124" s="923"/>
      <c r="CW124" s="923"/>
      <c r="CX124" s="923"/>
      <c r="CY124" s="923"/>
      <c r="CZ124" s="923"/>
      <c r="DA124" s="923"/>
      <c r="DB124" s="923"/>
      <c r="DC124" s="923"/>
      <c r="DD124" s="923"/>
      <c r="DE124" s="923"/>
      <c r="DF124" s="924"/>
      <c r="DG124" s="846">
        <v>4350581</v>
      </c>
      <c r="DH124" s="847"/>
      <c r="DI124" s="847"/>
      <c r="DJ124" s="847"/>
      <c r="DK124" s="848"/>
      <c r="DL124" s="849">
        <v>4060777</v>
      </c>
      <c r="DM124" s="847"/>
      <c r="DN124" s="847"/>
      <c r="DO124" s="847"/>
      <c r="DP124" s="848"/>
      <c r="DQ124" s="849" t="s">
        <v>471</v>
      </c>
      <c r="DR124" s="847"/>
      <c r="DS124" s="847"/>
      <c r="DT124" s="847"/>
      <c r="DU124" s="848"/>
      <c r="DV124" s="935" t="s">
        <v>471</v>
      </c>
      <c r="DW124" s="936"/>
      <c r="DX124" s="936"/>
      <c r="DY124" s="936"/>
      <c r="DZ124" s="937"/>
    </row>
    <row r="125" spans="1:130" s="248" customFormat="1" ht="26.25" customHeight="1" x14ac:dyDescent="0.15">
      <c r="A125" s="904"/>
      <c r="B125" s="905"/>
      <c r="C125" s="908" t="s">
        <v>474</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470</v>
      </c>
      <c r="AB125" s="864"/>
      <c r="AC125" s="864"/>
      <c r="AD125" s="864"/>
      <c r="AE125" s="865"/>
      <c r="AF125" s="866" t="s">
        <v>471</v>
      </c>
      <c r="AG125" s="864"/>
      <c r="AH125" s="864"/>
      <c r="AI125" s="864"/>
      <c r="AJ125" s="865"/>
      <c r="AK125" s="866" t="s">
        <v>471</v>
      </c>
      <c r="AL125" s="864"/>
      <c r="AM125" s="864"/>
      <c r="AN125" s="864"/>
      <c r="AO125" s="865"/>
      <c r="AP125" s="911" t="s">
        <v>469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491</v>
      </c>
      <c r="CL125" s="939"/>
      <c r="CM125" s="939"/>
      <c r="CN125" s="939"/>
      <c r="CO125" s="940"/>
      <c r="CP125" s="947" t="s">
        <v>492</v>
      </c>
      <c r="CQ125" s="892"/>
      <c r="CR125" s="892"/>
      <c r="CS125" s="892"/>
      <c r="CT125" s="892"/>
      <c r="CU125" s="892"/>
      <c r="CV125" s="892"/>
      <c r="CW125" s="892"/>
      <c r="CX125" s="892"/>
      <c r="CY125" s="892"/>
      <c r="CZ125" s="892"/>
      <c r="DA125" s="892"/>
      <c r="DB125" s="892"/>
      <c r="DC125" s="892"/>
      <c r="DD125" s="892"/>
      <c r="DE125" s="892"/>
      <c r="DF125" s="893"/>
      <c r="DG125" s="948" t="s">
        <v>469</v>
      </c>
      <c r="DH125" s="929"/>
      <c r="DI125" s="929"/>
      <c r="DJ125" s="929"/>
      <c r="DK125" s="929"/>
      <c r="DL125" s="929" t="s">
        <v>470</v>
      </c>
      <c r="DM125" s="929"/>
      <c r="DN125" s="929"/>
      <c r="DO125" s="929"/>
      <c r="DP125" s="929"/>
      <c r="DQ125" s="929" t="s">
        <v>469</v>
      </c>
      <c r="DR125" s="929"/>
      <c r="DS125" s="929"/>
      <c r="DT125" s="929"/>
      <c r="DU125" s="929"/>
      <c r="DV125" s="930" t="s">
        <v>471</v>
      </c>
      <c r="DW125" s="930"/>
      <c r="DX125" s="930"/>
      <c r="DY125" s="930"/>
      <c r="DZ125" s="931"/>
    </row>
    <row r="126" spans="1:130" s="248" customFormat="1" ht="26.25" customHeight="1" thickBot="1" x14ac:dyDescent="0.2">
      <c r="A126" s="904"/>
      <c r="B126" s="905"/>
      <c r="C126" s="908" t="s">
        <v>477</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235254</v>
      </c>
      <c r="AB126" s="864"/>
      <c r="AC126" s="864"/>
      <c r="AD126" s="864"/>
      <c r="AE126" s="865"/>
      <c r="AF126" s="866">
        <v>234204</v>
      </c>
      <c r="AG126" s="864"/>
      <c r="AH126" s="864"/>
      <c r="AI126" s="864"/>
      <c r="AJ126" s="865"/>
      <c r="AK126" s="866">
        <v>269138</v>
      </c>
      <c r="AL126" s="864"/>
      <c r="AM126" s="864"/>
      <c r="AN126" s="864"/>
      <c r="AO126" s="865"/>
      <c r="AP126" s="911">
        <v>2.7</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493</v>
      </c>
      <c r="CQ126" s="834"/>
      <c r="CR126" s="834"/>
      <c r="CS126" s="834"/>
      <c r="CT126" s="834"/>
      <c r="CU126" s="834"/>
      <c r="CV126" s="834"/>
      <c r="CW126" s="834"/>
      <c r="CX126" s="834"/>
      <c r="CY126" s="834"/>
      <c r="CZ126" s="834"/>
      <c r="DA126" s="834"/>
      <c r="DB126" s="834"/>
      <c r="DC126" s="834"/>
      <c r="DD126" s="834"/>
      <c r="DE126" s="834"/>
      <c r="DF126" s="835"/>
      <c r="DG126" s="900" t="s">
        <v>471</v>
      </c>
      <c r="DH126" s="901"/>
      <c r="DI126" s="901"/>
      <c r="DJ126" s="901"/>
      <c r="DK126" s="901"/>
      <c r="DL126" s="901" t="s">
        <v>471</v>
      </c>
      <c r="DM126" s="901"/>
      <c r="DN126" s="901"/>
      <c r="DO126" s="901"/>
      <c r="DP126" s="901"/>
      <c r="DQ126" s="901" t="s">
        <v>470</v>
      </c>
      <c r="DR126" s="901"/>
      <c r="DS126" s="901"/>
      <c r="DT126" s="901"/>
      <c r="DU126" s="901"/>
      <c r="DV126" s="878" t="s">
        <v>471</v>
      </c>
      <c r="DW126" s="878"/>
      <c r="DX126" s="878"/>
      <c r="DY126" s="878"/>
      <c r="DZ126" s="879"/>
    </row>
    <row r="127" spans="1:130" s="248" customFormat="1" ht="26.25" customHeight="1" x14ac:dyDescent="0.15">
      <c r="A127" s="906"/>
      <c r="B127" s="907"/>
      <c r="C127" s="925" t="s">
        <v>494</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2373</v>
      </c>
      <c r="AB127" s="864"/>
      <c r="AC127" s="864"/>
      <c r="AD127" s="864"/>
      <c r="AE127" s="865"/>
      <c r="AF127" s="866">
        <v>4093</v>
      </c>
      <c r="AG127" s="864"/>
      <c r="AH127" s="864"/>
      <c r="AI127" s="864"/>
      <c r="AJ127" s="865"/>
      <c r="AK127" s="866">
        <v>2401</v>
      </c>
      <c r="AL127" s="864"/>
      <c r="AM127" s="864"/>
      <c r="AN127" s="864"/>
      <c r="AO127" s="865"/>
      <c r="AP127" s="911">
        <v>0</v>
      </c>
      <c r="AQ127" s="912"/>
      <c r="AR127" s="912"/>
      <c r="AS127" s="912"/>
      <c r="AT127" s="913"/>
      <c r="AU127" s="284"/>
      <c r="AV127" s="284"/>
      <c r="AW127" s="284"/>
      <c r="AX127" s="928" t="s">
        <v>495</v>
      </c>
      <c r="AY127" s="896"/>
      <c r="AZ127" s="896"/>
      <c r="BA127" s="896"/>
      <c r="BB127" s="896"/>
      <c r="BC127" s="896"/>
      <c r="BD127" s="896"/>
      <c r="BE127" s="897"/>
      <c r="BF127" s="895" t="s">
        <v>496</v>
      </c>
      <c r="BG127" s="896"/>
      <c r="BH127" s="896"/>
      <c r="BI127" s="896"/>
      <c r="BJ127" s="896"/>
      <c r="BK127" s="896"/>
      <c r="BL127" s="897"/>
      <c r="BM127" s="895" t="s">
        <v>497</v>
      </c>
      <c r="BN127" s="896"/>
      <c r="BO127" s="896"/>
      <c r="BP127" s="896"/>
      <c r="BQ127" s="896"/>
      <c r="BR127" s="896"/>
      <c r="BS127" s="897"/>
      <c r="BT127" s="895" t="s">
        <v>498</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499</v>
      </c>
      <c r="CQ127" s="834"/>
      <c r="CR127" s="834"/>
      <c r="CS127" s="834"/>
      <c r="CT127" s="834"/>
      <c r="CU127" s="834"/>
      <c r="CV127" s="834"/>
      <c r="CW127" s="834"/>
      <c r="CX127" s="834"/>
      <c r="CY127" s="834"/>
      <c r="CZ127" s="834"/>
      <c r="DA127" s="834"/>
      <c r="DB127" s="834"/>
      <c r="DC127" s="834"/>
      <c r="DD127" s="834"/>
      <c r="DE127" s="834"/>
      <c r="DF127" s="835"/>
      <c r="DG127" s="900" t="s">
        <v>471</v>
      </c>
      <c r="DH127" s="901"/>
      <c r="DI127" s="901"/>
      <c r="DJ127" s="901"/>
      <c r="DK127" s="901"/>
      <c r="DL127" s="901" t="s">
        <v>471</v>
      </c>
      <c r="DM127" s="901"/>
      <c r="DN127" s="901"/>
      <c r="DO127" s="901"/>
      <c r="DP127" s="901"/>
      <c r="DQ127" s="901" t="s">
        <v>470</v>
      </c>
      <c r="DR127" s="901"/>
      <c r="DS127" s="901"/>
      <c r="DT127" s="901"/>
      <c r="DU127" s="901"/>
      <c r="DV127" s="878" t="s">
        <v>471</v>
      </c>
      <c r="DW127" s="878"/>
      <c r="DX127" s="878"/>
      <c r="DY127" s="878"/>
      <c r="DZ127" s="879"/>
    </row>
    <row r="128" spans="1:130" s="248" customFormat="1" ht="26.25" customHeight="1" thickBot="1" x14ac:dyDescent="0.2">
      <c r="A128" s="880" t="s">
        <v>500</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501</v>
      </c>
      <c r="X128" s="882"/>
      <c r="Y128" s="882"/>
      <c r="Z128" s="883"/>
      <c r="AA128" s="884">
        <v>539207</v>
      </c>
      <c r="AB128" s="885"/>
      <c r="AC128" s="885"/>
      <c r="AD128" s="885"/>
      <c r="AE128" s="886"/>
      <c r="AF128" s="887">
        <v>624640</v>
      </c>
      <c r="AG128" s="885"/>
      <c r="AH128" s="885"/>
      <c r="AI128" s="885"/>
      <c r="AJ128" s="886"/>
      <c r="AK128" s="887">
        <v>647366</v>
      </c>
      <c r="AL128" s="885"/>
      <c r="AM128" s="885"/>
      <c r="AN128" s="885"/>
      <c r="AO128" s="886"/>
      <c r="AP128" s="888"/>
      <c r="AQ128" s="889"/>
      <c r="AR128" s="889"/>
      <c r="AS128" s="889"/>
      <c r="AT128" s="890"/>
      <c r="AU128" s="284"/>
      <c r="AV128" s="284"/>
      <c r="AW128" s="284"/>
      <c r="AX128" s="891" t="s">
        <v>502</v>
      </c>
      <c r="AY128" s="892"/>
      <c r="AZ128" s="892"/>
      <c r="BA128" s="892"/>
      <c r="BB128" s="892"/>
      <c r="BC128" s="892"/>
      <c r="BD128" s="892"/>
      <c r="BE128" s="893"/>
      <c r="BF128" s="870" t="s">
        <v>471</v>
      </c>
      <c r="BG128" s="871"/>
      <c r="BH128" s="871"/>
      <c r="BI128" s="871"/>
      <c r="BJ128" s="871"/>
      <c r="BK128" s="871"/>
      <c r="BL128" s="894"/>
      <c r="BM128" s="870">
        <v>13.07</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503</v>
      </c>
      <c r="CQ128" s="812"/>
      <c r="CR128" s="812"/>
      <c r="CS128" s="812"/>
      <c r="CT128" s="812"/>
      <c r="CU128" s="812"/>
      <c r="CV128" s="812"/>
      <c r="CW128" s="812"/>
      <c r="CX128" s="812"/>
      <c r="CY128" s="812"/>
      <c r="CZ128" s="812"/>
      <c r="DA128" s="812"/>
      <c r="DB128" s="812"/>
      <c r="DC128" s="812"/>
      <c r="DD128" s="812"/>
      <c r="DE128" s="812"/>
      <c r="DF128" s="813"/>
      <c r="DG128" s="874" t="s">
        <v>471</v>
      </c>
      <c r="DH128" s="875"/>
      <c r="DI128" s="875"/>
      <c r="DJ128" s="875"/>
      <c r="DK128" s="875"/>
      <c r="DL128" s="875" t="s">
        <v>471</v>
      </c>
      <c r="DM128" s="875"/>
      <c r="DN128" s="875"/>
      <c r="DO128" s="875"/>
      <c r="DP128" s="875"/>
      <c r="DQ128" s="875" t="s">
        <v>471</v>
      </c>
      <c r="DR128" s="875"/>
      <c r="DS128" s="875"/>
      <c r="DT128" s="875"/>
      <c r="DU128" s="875"/>
      <c r="DV128" s="876" t="s">
        <v>470</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504</v>
      </c>
      <c r="X129" s="861"/>
      <c r="Y129" s="861"/>
      <c r="Z129" s="862"/>
      <c r="AA129" s="863">
        <v>11788614</v>
      </c>
      <c r="AB129" s="864"/>
      <c r="AC129" s="864"/>
      <c r="AD129" s="864"/>
      <c r="AE129" s="865"/>
      <c r="AF129" s="866">
        <v>11677670</v>
      </c>
      <c r="AG129" s="864"/>
      <c r="AH129" s="864"/>
      <c r="AI129" s="864"/>
      <c r="AJ129" s="865"/>
      <c r="AK129" s="866">
        <v>11908408</v>
      </c>
      <c r="AL129" s="864"/>
      <c r="AM129" s="864"/>
      <c r="AN129" s="864"/>
      <c r="AO129" s="865"/>
      <c r="AP129" s="867"/>
      <c r="AQ129" s="868"/>
      <c r="AR129" s="868"/>
      <c r="AS129" s="868"/>
      <c r="AT129" s="869"/>
      <c r="AU129" s="286"/>
      <c r="AV129" s="286"/>
      <c r="AW129" s="286"/>
      <c r="AX129" s="833" t="s">
        <v>505</v>
      </c>
      <c r="AY129" s="834"/>
      <c r="AZ129" s="834"/>
      <c r="BA129" s="834"/>
      <c r="BB129" s="834"/>
      <c r="BC129" s="834"/>
      <c r="BD129" s="834"/>
      <c r="BE129" s="835"/>
      <c r="BF129" s="853" t="s">
        <v>471</v>
      </c>
      <c r="BG129" s="854"/>
      <c r="BH129" s="854"/>
      <c r="BI129" s="854"/>
      <c r="BJ129" s="854"/>
      <c r="BK129" s="854"/>
      <c r="BL129" s="855"/>
      <c r="BM129" s="853">
        <v>18.07</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506</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507</v>
      </c>
      <c r="X130" s="861"/>
      <c r="Y130" s="861"/>
      <c r="Z130" s="862"/>
      <c r="AA130" s="863">
        <v>2086476</v>
      </c>
      <c r="AB130" s="864"/>
      <c r="AC130" s="864"/>
      <c r="AD130" s="864"/>
      <c r="AE130" s="865"/>
      <c r="AF130" s="866">
        <v>2030129</v>
      </c>
      <c r="AG130" s="864"/>
      <c r="AH130" s="864"/>
      <c r="AI130" s="864"/>
      <c r="AJ130" s="865"/>
      <c r="AK130" s="866">
        <v>1979012</v>
      </c>
      <c r="AL130" s="864"/>
      <c r="AM130" s="864"/>
      <c r="AN130" s="864"/>
      <c r="AO130" s="865"/>
      <c r="AP130" s="867"/>
      <c r="AQ130" s="868"/>
      <c r="AR130" s="868"/>
      <c r="AS130" s="868"/>
      <c r="AT130" s="869"/>
      <c r="AU130" s="286"/>
      <c r="AV130" s="286"/>
      <c r="AW130" s="286"/>
      <c r="AX130" s="833" t="s">
        <v>508</v>
      </c>
      <c r="AY130" s="834"/>
      <c r="AZ130" s="834"/>
      <c r="BA130" s="834"/>
      <c r="BB130" s="834"/>
      <c r="BC130" s="834"/>
      <c r="BD130" s="834"/>
      <c r="BE130" s="835"/>
      <c r="BF130" s="836">
        <v>17.399999999999999</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509</v>
      </c>
      <c r="X131" s="844"/>
      <c r="Y131" s="844"/>
      <c r="Z131" s="845"/>
      <c r="AA131" s="846">
        <v>9702138</v>
      </c>
      <c r="AB131" s="847"/>
      <c r="AC131" s="847"/>
      <c r="AD131" s="847"/>
      <c r="AE131" s="848"/>
      <c r="AF131" s="849">
        <v>9647541</v>
      </c>
      <c r="AG131" s="847"/>
      <c r="AH131" s="847"/>
      <c r="AI131" s="847"/>
      <c r="AJ131" s="848"/>
      <c r="AK131" s="849">
        <v>9929396</v>
      </c>
      <c r="AL131" s="847"/>
      <c r="AM131" s="847"/>
      <c r="AN131" s="847"/>
      <c r="AO131" s="848"/>
      <c r="AP131" s="850"/>
      <c r="AQ131" s="851"/>
      <c r="AR131" s="851"/>
      <c r="AS131" s="851"/>
      <c r="AT131" s="852"/>
      <c r="AU131" s="286"/>
      <c r="AV131" s="286"/>
      <c r="AW131" s="286"/>
      <c r="AX131" s="811" t="s">
        <v>510</v>
      </c>
      <c r="AY131" s="812"/>
      <c r="AZ131" s="812"/>
      <c r="BA131" s="812"/>
      <c r="BB131" s="812"/>
      <c r="BC131" s="812"/>
      <c r="BD131" s="812"/>
      <c r="BE131" s="813"/>
      <c r="BF131" s="814">
        <v>112.5</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511</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512</v>
      </c>
      <c r="W132" s="824"/>
      <c r="X132" s="824"/>
      <c r="Y132" s="824"/>
      <c r="Z132" s="825"/>
      <c r="AA132" s="826">
        <v>17.889386850000001</v>
      </c>
      <c r="AB132" s="827"/>
      <c r="AC132" s="827"/>
      <c r="AD132" s="827"/>
      <c r="AE132" s="828"/>
      <c r="AF132" s="829">
        <v>17.300626139999999</v>
      </c>
      <c r="AG132" s="827"/>
      <c r="AH132" s="827"/>
      <c r="AI132" s="827"/>
      <c r="AJ132" s="828"/>
      <c r="AK132" s="829">
        <v>17.111211999999998</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513</v>
      </c>
      <c r="W133" s="803"/>
      <c r="X133" s="803"/>
      <c r="Y133" s="803"/>
      <c r="Z133" s="804"/>
      <c r="AA133" s="805">
        <v>17.2</v>
      </c>
      <c r="AB133" s="806"/>
      <c r="AC133" s="806"/>
      <c r="AD133" s="806"/>
      <c r="AE133" s="807"/>
      <c r="AF133" s="805">
        <v>17.399999999999999</v>
      </c>
      <c r="AG133" s="806"/>
      <c r="AH133" s="806"/>
      <c r="AI133" s="806"/>
      <c r="AJ133" s="807"/>
      <c r="AK133" s="805">
        <v>17.399999999999999</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n+3Y59zAKfLVLbAgrhtLCYTqXDQIzfTHukOFvd0bFeNoP09T2abNBYYoyUeJ++DvbBD0PsTslff1Og9EDYXoSw==" saltValue="tN5aoKitA8fugQWlV1H3K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r2nYEqjXfd/EH7LNdbOi2PAxXm4a7rm6pvwIZELCwCiQHBkLpFQ2p+Vj5wFlNDYmkfjOjfe5eCcSTnvF4amvbg==" saltValue="9CMrRpzSoMpWXL28fizC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ERykBVlCEPWOxVIDB50w2fOS81mmGUEhw1pCnoy4uZ7ga9J9tyhuh/es5zNyYXOU2n3swygC/jaijGULuVEzg==" saltValue="BSLRspdcZ5BL9Xz7k7AAD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9" t="s">
        <v>517</v>
      </c>
      <c r="AP7" s="305"/>
      <c r="AQ7" s="306" t="s">
        <v>518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40"/>
      <c r="AP8" s="311" t="s">
        <v>519</v>
      </c>
      <c r="AQ8" s="312" t="s">
        <v>520</v>
      </c>
      <c r="AR8" s="313" t="s">
        <v>521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30" t="s">
        <v>522</v>
      </c>
      <c r="AL9" s="1231"/>
      <c r="AM9" s="1231"/>
      <c r="AN9" s="1232"/>
      <c r="AO9" s="314">
        <v>3001012</v>
      </c>
      <c r="AP9" s="314">
        <v>86634</v>
      </c>
      <c r="AQ9" s="315">
        <v>100177</v>
      </c>
      <c r="AR9" s="316">
        <v>-13.5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30" t="s">
        <v>523</v>
      </c>
      <c r="AL10" s="1231"/>
      <c r="AM10" s="1231"/>
      <c r="AN10" s="1232"/>
      <c r="AO10" s="317">
        <v>528442</v>
      </c>
      <c r="AP10" s="317">
        <v>15255</v>
      </c>
      <c r="AQ10" s="318">
        <v>9943</v>
      </c>
      <c r="AR10" s="319">
        <v>53.4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30" t="s">
        <v>524</v>
      </c>
      <c r="AL11" s="1231"/>
      <c r="AM11" s="1231"/>
      <c r="AN11" s="1232"/>
      <c r="AO11" s="317">
        <v>7764</v>
      </c>
      <c r="AP11" s="317">
        <v>224</v>
      </c>
      <c r="AQ11" s="318">
        <v>1487</v>
      </c>
      <c r="AR11" s="319">
        <v>-84.9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30" t="s">
        <v>525</v>
      </c>
      <c r="AL12" s="1231"/>
      <c r="AM12" s="1231"/>
      <c r="AN12" s="1232"/>
      <c r="AO12" s="317" t="s">
        <v>526</v>
      </c>
      <c r="AP12" s="317" t="s">
        <v>526</v>
      </c>
      <c r="AQ12" s="318">
        <v>23</v>
      </c>
      <c r="AR12" s="319" t="s">
        <v>526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30" t="s">
        <v>527</v>
      </c>
      <c r="AL13" s="1231"/>
      <c r="AM13" s="1231"/>
      <c r="AN13" s="1232"/>
      <c r="AO13" s="317">
        <v>132896</v>
      </c>
      <c r="AP13" s="317">
        <v>3836</v>
      </c>
      <c r="AQ13" s="318">
        <v>4025</v>
      </c>
      <c r="AR13" s="319">
        <v>-4.7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30" t="s">
        <v>528</v>
      </c>
      <c r="AL14" s="1231"/>
      <c r="AM14" s="1231"/>
      <c r="AN14" s="1232"/>
      <c r="AO14" s="317">
        <v>52132</v>
      </c>
      <c r="AP14" s="317">
        <v>1505</v>
      </c>
      <c r="AQ14" s="318">
        <v>2366</v>
      </c>
      <c r="AR14" s="319">
        <v>-36.4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3" t="s">
        <v>529</v>
      </c>
      <c r="AL15" s="1234"/>
      <c r="AM15" s="1234"/>
      <c r="AN15" s="1235"/>
      <c r="AO15" s="317">
        <v>-155260</v>
      </c>
      <c r="AP15" s="317">
        <v>-4482</v>
      </c>
      <c r="AQ15" s="318">
        <v>-7732</v>
      </c>
      <c r="AR15" s="319">
        <v>-42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3" t="s">
        <v>186</v>
      </c>
      <c r="AL16" s="1234"/>
      <c r="AM16" s="1234"/>
      <c r="AN16" s="1235"/>
      <c r="AO16" s="317">
        <v>3566986</v>
      </c>
      <c r="AP16" s="317">
        <v>102973</v>
      </c>
      <c r="AQ16" s="318">
        <v>110288</v>
      </c>
      <c r="AR16" s="319">
        <v>-6.6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6" t="s">
        <v>534</v>
      </c>
      <c r="AL21" s="1237"/>
      <c r="AM21" s="1237"/>
      <c r="AN21" s="1238"/>
      <c r="AO21" s="330">
        <v>8.86</v>
      </c>
      <c r="AP21" s="331">
        <v>10.26</v>
      </c>
      <c r="AQ21" s="332">
        <v>-1.4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6" t="s">
        <v>535</v>
      </c>
      <c r="AL22" s="1237"/>
      <c r="AM22" s="1237"/>
      <c r="AN22" s="1238"/>
      <c r="AO22" s="335">
        <v>96.9</v>
      </c>
      <c r="AP22" s="336">
        <v>97.6</v>
      </c>
      <c r="AQ22" s="337">
        <v>-0.7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9" t="s">
        <v>517</v>
      </c>
      <c r="AP30" s="305"/>
      <c r="AQ30" s="306" t="s">
        <v>518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40"/>
      <c r="AP31" s="311" t="s">
        <v>519</v>
      </c>
      <c r="AQ31" s="312" t="s">
        <v>520</v>
      </c>
      <c r="AR31" s="313" t="s">
        <v>521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9" t="s">
        <v>539</v>
      </c>
      <c r="AL32" s="1220"/>
      <c r="AM32" s="1220"/>
      <c r="AN32" s="1221"/>
      <c r="AO32" s="345">
        <v>3556332</v>
      </c>
      <c r="AP32" s="345">
        <v>102665</v>
      </c>
      <c r="AQ32" s="346">
        <v>68741</v>
      </c>
      <c r="AR32" s="347">
        <v>49.4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9" t="s">
        <v>540</v>
      </c>
      <c r="AL33" s="1220"/>
      <c r="AM33" s="1220"/>
      <c r="AN33" s="1221"/>
      <c r="AO33" s="345" t="s">
        <v>526</v>
      </c>
      <c r="AP33" s="345" t="s">
        <v>526</v>
      </c>
      <c r="AQ33" s="346" t="s">
        <v>526</v>
      </c>
      <c r="AR33" s="347" t="s">
        <v>526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9" t="s">
        <v>541</v>
      </c>
      <c r="AL34" s="1220"/>
      <c r="AM34" s="1220"/>
      <c r="AN34" s="1221"/>
      <c r="AO34" s="345" t="s">
        <v>526</v>
      </c>
      <c r="AP34" s="345" t="s">
        <v>526</v>
      </c>
      <c r="AQ34" s="346">
        <v>1</v>
      </c>
      <c r="AR34" s="347" t="s">
        <v>526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9" t="s">
        <v>542</v>
      </c>
      <c r="AL35" s="1220"/>
      <c r="AM35" s="1220"/>
      <c r="AN35" s="1221"/>
      <c r="AO35" s="345">
        <v>408662</v>
      </c>
      <c r="AP35" s="345">
        <v>11797</v>
      </c>
      <c r="AQ35" s="346">
        <v>17075</v>
      </c>
      <c r="AR35" s="347">
        <v>-30.9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9" t="s">
        <v>543</v>
      </c>
      <c r="AL36" s="1220"/>
      <c r="AM36" s="1220"/>
      <c r="AN36" s="1221"/>
      <c r="AO36" s="345">
        <v>88699</v>
      </c>
      <c r="AP36" s="345">
        <v>2561</v>
      </c>
      <c r="AQ36" s="346">
        <v>2445</v>
      </c>
      <c r="AR36" s="347">
        <v>4.7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9" t="s">
        <v>544</v>
      </c>
      <c r="AL37" s="1220"/>
      <c r="AM37" s="1220"/>
      <c r="AN37" s="1221"/>
      <c r="AO37" s="345">
        <v>271539</v>
      </c>
      <c r="AP37" s="345">
        <v>7839</v>
      </c>
      <c r="AQ37" s="346">
        <v>621</v>
      </c>
      <c r="AR37" s="347">
        <v>1162.3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6" t="s">
        <v>545</v>
      </c>
      <c r="AL38" s="1217"/>
      <c r="AM38" s="1217"/>
      <c r="AN38" s="1218"/>
      <c r="AO38" s="348">
        <v>186</v>
      </c>
      <c r="AP38" s="348">
        <v>5</v>
      </c>
      <c r="AQ38" s="349">
        <v>4</v>
      </c>
      <c r="AR38" s="337">
        <v>25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6" t="s">
        <v>546</v>
      </c>
      <c r="AL39" s="1217"/>
      <c r="AM39" s="1217"/>
      <c r="AN39" s="1218"/>
      <c r="AO39" s="345">
        <v>-647366</v>
      </c>
      <c r="AP39" s="345">
        <v>-18688</v>
      </c>
      <c r="AQ39" s="346">
        <v>-4161</v>
      </c>
      <c r="AR39" s="347">
        <v>349.1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9" t="s">
        <v>547</v>
      </c>
      <c r="AL40" s="1220"/>
      <c r="AM40" s="1220"/>
      <c r="AN40" s="1221"/>
      <c r="AO40" s="345">
        <v>-1979012</v>
      </c>
      <c r="AP40" s="345">
        <v>-57131</v>
      </c>
      <c r="AQ40" s="346">
        <v>-59663</v>
      </c>
      <c r="AR40" s="347">
        <v>-4.2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2" t="s">
        <v>299</v>
      </c>
      <c r="AL41" s="1223"/>
      <c r="AM41" s="1223"/>
      <c r="AN41" s="1224"/>
      <c r="AO41" s="345">
        <v>1699040</v>
      </c>
      <c r="AP41" s="345">
        <v>49048</v>
      </c>
      <c r="AQ41" s="346">
        <v>25063</v>
      </c>
      <c r="AR41" s="347">
        <v>95.7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5" t="s">
        <v>517</v>
      </c>
      <c r="AN49" s="1227" t="s">
        <v>551</v>
      </c>
      <c r="AO49" s="1228"/>
      <c r="AP49" s="1228"/>
      <c r="AQ49" s="1228"/>
      <c r="AR49" s="122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6"/>
      <c r="AN50" s="361" t="s">
        <v>552</v>
      </c>
      <c r="AO50" s="362" t="s">
        <v>553</v>
      </c>
      <c r="AP50" s="363" t="s">
        <v>554</v>
      </c>
      <c r="AQ50" s="364" t="s">
        <v>555</v>
      </c>
      <c r="AR50" s="365" t="s">
        <v>556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4313510</v>
      </c>
      <c r="AN51" s="367">
        <v>116859</v>
      </c>
      <c r="AO51" s="368">
        <v>26.9</v>
      </c>
      <c r="AP51" s="369">
        <v>83280</v>
      </c>
      <c r="AQ51" s="370">
        <v>-2.5</v>
      </c>
      <c r="AR51" s="371">
        <v>29.4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1393023</v>
      </c>
      <c r="AN52" s="375">
        <v>37739</v>
      </c>
      <c r="AO52" s="376">
        <v>-30.9</v>
      </c>
      <c r="AP52" s="377">
        <v>43123</v>
      </c>
      <c r="AQ52" s="378">
        <v>-2.8</v>
      </c>
      <c r="AR52" s="379">
        <v>-28.1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4213414</v>
      </c>
      <c r="AN53" s="367">
        <v>116002</v>
      </c>
      <c r="AO53" s="368">
        <v>-0.7</v>
      </c>
      <c r="AP53" s="369">
        <v>88968</v>
      </c>
      <c r="AQ53" s="370">
        <v>6.8</v>
      </c>
      <c r="AR53" s="371">
        <v>-7.5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1744191</v>
      </c>
      <c r="AN54" s="375">
        <v>48020</v>
      </c>
      <c r="AO54" s="376">
        <v>27.2</v>
      </c>
      <c r="AP54" s="377">
        <v>45482</v>
      </c>
      <c r="AQ54" s="378">
        <v>5.5</v>
      </c>
      <c r="AR54" s="379">
        <v>21.7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3338089</v>
      </c>
      <c r="AN55" s="367">
        <v>93493</v>
      </c>
      <c r="AO55" s="368">
        <v>-19.399999999999999</v>
      </c>
      <c r="AP55" s="369">
        <v>85173</v>
      </c>
      <c r="AQ55" s="370">
        <v>-4.3</v>
      </c>
      <c r="AR55" s="371">
        <v>-15.1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1634120</v>
      </c>
      <c r="AN56" s="375">
        <v>45769</v>
      </c>
      <c r="AO56" s="376">
        <v>-4.7</v>
      </c>
      <c r="AP56" s="377">
        <v>43913</v>
      </c>
      <c r="AQ56" s="378">
        <v>-3.4</v>
      </c>
      <c r="AR56" s="379">
        <v>-1.3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2513130</v>
      </c>
      <c r="AN57" s="367">
        <v>71724</v>
      </c>
      <c r="AO57" s="368">
        <v>-23.3</v>
      </c>
      <c r="AP57" s="369">
        <v>94081</v>
      </c>
      <c r="AQ57" s="370">
        <v>10.5</v>
      </c>
      <c r="AR57" s="371">
        <v>-33.799999999999997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1438182</v>
      </c>
      <c r="AN58" s="375">
        <v>41045</v>
      </c>
      <c r="AO58" s="376">
        <v>-10.3</v>
      </c>
      <c r="AP58" s="377">
        <v>48949</v>
      </c>
      <c r="AQ58" s="378">
        <v>11.5</v>
      </c>
      <c r="AR58" s="379">
        <v>-21.8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6534340</v>
      </c>
      <c r="AN59" s="367">
        <v>188636</v>
      </c>
      <c r="AO59" s="368">
        <v>163</v>
      </c>
      <c r="AP59" s="369">
        <v>92632</v>
      </c>
      <c r="AQ59" s="370">
        <v>-1.5</v>
      </c>
      <c r="AR59" s="371">
        <v>164.5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2235508</v>
      </c>
      <c r="AN60" s="375">
        <v>64535</v>
      </c>
      <c r="AO60" s="376">
        <v>57.2</v>
      </c>
      <c r="AP60" s="377">
        <v>47978</v>
      </c>
      <c r="AQ60" s="378">
        <v>-2</v>
      </c>
      <c r="AR60" s="379">
        <v>59.2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4182497</v>
      </c>
      <c r="AN61" s="382">
        <v>117343</v>
      </c>
      <c r="AO61" s="383">
        <v>29.3</v>
      </c>
      <c r="AP61" s="384">
        <v>88827</v>
      </c>
      <c r="AQ61" s="385">
        <v>1.8</v>
      </c>
      <c r="AR61" s="371">
        <v>27.5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1689005</v>
      </c>
      <c r="AN62" s="375">
        <v>47422</v>
      </c>
      <c r="AO62" s="376">
        <v>7.7</v>
      </c>
      <c r="AP62" s="377">
        <v>45889</v>
      </c>
      <c r="AQ62" s="378">
        <v>1.8</v>
      </c>
      <c r="AR62" s="379">
        <v>5.9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d2bq37NVp/VpG7HHZ3k4KJkY2pcjAJR+qdmb6GcCZmmwwml7wo85A28DAAGCVJr5slx5KHNiaYRoR5X31TWlqA==" saltValue="qyN21n5oVWS54ci4WlIul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row r="120" spans="125:125" ht="13.5" hidden="1" customHeight="1" x14ac:dyDescent="0.15"/>
    <row r="121" spans="125:125" ht="13.5" hidden="1" customHeight="1" x14ac:dyDescent="0.15">
      <c r="DU121" s="292"/>
    </row>
  </sheetData>
  <sheetProtection algorithmName="SHA-512" hashValue="MtALnY+ja1+7JXu1otTJLyUVq7bWhSMtmiAWChGC9Ytx8r5/QKeoRc8i4lToITefZeigtD+7RFzmVLnnCXs08A==" saltValue="OJQf75LPGZ7R20nmP2aGh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566</v>
      </c>
    </row>
  </sheetData>
  <sheetProtection algorithmName="SHA-512" hashValue="6MRO30fN0UfprCKBNUNuwwO0RJi6LhUnD1odzm0nV9+yccc99PWaNxalvEirewscNJULvuboo6+0ObPm+z4hPg==" saltValue="r6PaO/ke2fycu1X25+hbn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41" t="s">
        <v>3</v>
      </c>
      <c r="D47" s="1241"/>
      <c r="E47" s="1242"/>
      <c r="F47" s="11">
        <v>5.23</v>
      </c>
      <c r="G47" s="12">
        <v>3.15</v>
      </c>
      <c r="H47" s="12">
        <v>2.48</v>
      </c>
      <c r="I47" s="12">
        <v>3.38</v>
      </c>
      <c r="J47" s="13">
        <v>3.2</v>
      </c>
    </row>
    <row r="48" spans="2:10" ht="57.75" customHeight="1" x14ac:dyDescent="0.15">
      <c r="B48" s="14"/>
      <c r="C48" s="1243" t="s">
        <v>4</v>
      </c>
      <c r="D48" s="1243"/>
      <c r="E48" s="1244"/>
      <c r="F48" s="15">
        <v>0.89</v>
      </c>
      <c r="G48" s="16">
        <v>1.03</v>
      </c>
      <c r="H48" s="16">
        <v>0.77</v>
      </c>
      <c r="I48" s="16">
        <v>1.18</v>
      </c>
      <c r="J48" s="17">
        <v>0.94</v>
      </c>
    </row>
    <row r="49" spans="2:10" ht="57.75" customHeight="1" thickBot="1" x14ac:dyDescent="0.2">
      <c r="B49" s="18"/>
      <c r="C49" s="1245" t="s">
        <v>5</v>
      </c>
      <c r="D49" s="1245"/>
      <c r="E49" s="1246"/>
      <c r="F49" s="19" t="s">
        <v>572</v>
      </c>
      <c r="G49" s="20" t="s">
        <v>573</v>
      </c>
      <c r="H49" s="20" t="s">
        <v>574</v>
      </c>
      <c r="I49" s="20">
        <v>1.27</v>
      </c>
      <c r="J49" s="21" t="s">
        <v>575</v>
      </c>
    </row>
    <row r="50" spans="2:10" ht="13.5" customHeight="1" x14ac:dyDescent="0.15"/>
  </sheetData>
  <sheetProtection algorithmName="SHA-512" hashValue="wXd3vsvJQm/pzSk+dFZPEmKPC/KLC84G2JwPvVtepM/UkfrH50DViajOyLMj+mcUPiRHRBQl3b8ouH5dAsIt7g==" saltValue="XcBEQK7ls2SY1loQauYC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53" t="s">
        <v>576</v>
      </c>
      <c r="D34" s="1253"/>
      <c r="E34" s="1254"/>
      <c r="F34" s="32" t="s">
        <v>577</v>
      </c>
      <c r="G34" s="33" t="s">
        <v>578</v>
      </c>
      <c r="H34" s="33" t="s">
        <v>579</v>
      </c>
      <c r="I34" s="33" t="s">
        <v>580</v>
      </c>
      <c r="J34" s="34" t="s">
        <v>581</v>
      </c>
      <c r="K34" s="22"/>
      <c r="L34" s="22"/>
      <c r="M34" s="22"/>
      <c r="N34" s="22"/>
      <c r="O34" s="22"/>
      <c r="P34" s="22"/>
    </row>
    <row r="35" spans="1:16" ht="39" customHeight="1" x14ac:dyDescent="0.15">
      <c r="A35" s="22"/>
      <c r="B35" s="35"/>
      <c r="C35" s="1247" t="s">
        <v>582</v>
      </c>
      <c r="D35" s="1248"/>
      <c r="E35" s="1249"/>
      <c r="F35" s="36">
        <v>3.53</v>
      </c>
      <c r="G35" s="37">
        <v>4.04</v>
      </c>
      <c r="H35" s="37">
        <v>4.3600000000000003</v>
      </c>
      <c r="I35" s="37">
        <v>4.76</v>
      </c>
      <c r="J35" s="38">
        <v>5.0999999999999996</v>
      </c>
      <c r="K35" s="22"/>
      <c r="L35" s="22"/>
      <c r="M35" s="22"/>
      <c r="N35" s="22"/>
      <c r="O35" s="22"/>
      <c r="P35" s="22"/>
    </row>
    <row r="36" spans="1:16" ht="39" customHeight="1" x14ac:dyDescent="0.15">
      <c r="A36" s="22"/>
      <c r="B36" s="35"/>
      <c r="C36" s="1247" t="s">
        <v>583</v>
      </c>
      <c r="D36" s="1248"/>
      <c r="E36" s="1249"/>
      <c r="F36" s="36">
        <v>3.24</v>
      </c>
      <c r="G36" s="37">
        <v>2.5299999999999998</v>
      </c>
      <c r="H36" s="37">
        <v>3</v>
      </c>
      <c r="I36" s="37">
        <v>3.8</v>
      </c>
      <c r="J36" s="38">
        <v>4.09</v>
      </c>
      <c r="K36" s="22"/>
      <c r="L36" s="22"/>
      <c r="M36" s="22"/>
      <c r="N36" s="22"/>
      <c r="O36" s="22"/>
      <c r="P36" s="22"/>
    </row>
    <row r="37" spans="1:16" ht="39" customHeight="1" x14ac:dyDescent="0.15">
      <c r="A37" s="22"/>
      <c r="B37" s="35"/>
      <c r="C37" s="1247" t="s">
        <v>584</v>
      </c>
      <c r="D37" s="1248"/>
      <c r="E37" s="1249"/>
      <c r="F37" s="36" t="s">
        <v>526</v>
      </c>
      <c r="G37" s="37" t="s">
        <v>526</v>
      </c>
      <c r="H37" s="37" t="s">
        <v>526</v>
      </c>
      <c r="I37" s="37" t="s">
        <v>526</v>
      </c>
      <c r="J37" s="38">
        <v>2.21</v>
      </c>
      <c r="K37" s="22"/>
      <c r="L37" s="22"/>
      <c r="M37" s="22"/>
      <c r="N37" s="22"/>
      <c r="O37" s="22"/>
      <c r="P37" s="22"/>
    </row>
    <row r="38" spans="1:16" ht="39" customHeight="1" x14ac:dyDescent="0.15">
      <c r="A38" s="22"/>
      <c r="B38" s="35"/>
      <c r="C38" s="1247" t="s">
        <v>585</v>
      </c>
      <c r="D38" s="1248"/>
      <c r="E38" s="1249"/>
      <c r="F38" s="36">
        <v>0.56000000000000005</v>
      </c>
      <c r="G38" s="37">
        <v>0.56999999999999995</v>
      </c>
      <c r="H38" s="37">
        <v>0.48</v>
      </c>
      <c r="I38" s="37">
        <v>0.69</v>
      </c>
      <c r="J38" s="38">
        <v>0.51</v>
      </c>
      <c r="K38" s="22"/>
      <c r="L38" s="22"/>
      <c r="M38" s="22"/>
      <c r="N38" s="22"/>
      <c r="O38" s="22"/>
      <c r="P38" s="22"/>
    </row>
    <row r="39" spans="1:16" ht="39" customHeight="1" x14ac:dyDescent="0.15">
      <c r="A39" s="22"/>
      <c r="B39" s="35"/>
      <c r="C39" s="1247" t="s">
        <v>586</v>
      </c>
      <c r="D39" s="1248"/>
      <c r="E39" s="1249"/>
      <c r="F39" s="36">
        <v>0.32</v>
      </c>
      <c r="G39" s="37">
        <v>0.45</v>
      </c>
      <c r="H39" s="37">
        <v>0.28000000000000003</v>
      </c>
      <c r="I39" s="37">
        <v>0.48</v>
      </c>
      <c r="J39" s="38">
        <v>0.42</v>
      </c>
      <c r="K39" s="22"/>
      <c r="L39" s="22"/>
      <c r="M39" s="22"/>
      <c r="N39" s="22"/>
      <c r="O39" s="22"/>
      <c r="P39" s="22"/>
    </row>
    <row r="40" spans="1:16" ht="39" customHeight="1" x14ac:dyDescent="0.15">
      <c r="A40" s="22"/>
      <c r="B40" s="35"/>
      <c r="C40" s="1247" t="s">
        <v>587</v>
      </c>
      <c r="D40" s="1248"/>
      <c r="E40" s="1249"/>
      <c r="F40" s="36">
        <v>0.04</v>
      </c>
      <c r="G40" s="37">
        <v>0.02</v>
      </c>
      <c r="H40" s="37">
        <v>0.7</v>
      </c>
      <c r="I40" s="37">
        <v>0.33</v>
      </c>
      <c r="J40" s="38">
        <v>0.17</v>
      </c>
      <c r="K40" s="22"/>
      <c r="L40" s="22"/>
      <c r="M40" s="22"/>
      <c r="N40" s="22"/>
      <c r="O40" s="22"/>
      <c r="P40" s="22"/>
    </row>
    <row r="41" spans="1:16" ht="39" customHeight="1" x14ac:dyDescent="0.15">
      <c r="A41" s="22"/>
      <c r="B41" s="35"/>
      <c r="C41" s="1247" t="s">
        <v>588</v>
      </c>
      <c r="D41" s="1248"/>
      <c r="E41" s="1249"/>
      <c r="F41" s="36">
        <v>0.19</v>
      </c>
      <c r="G41" s="37">
        <v>0</v>
      </c>
      <c r="H41" s="37">
        <v>0.28000000000000003</v>
      </c>
      <c r="I41" s="37">
        <v>0.35</v>
      </c>
      <c r="J41" s="38">
        <v>0.12</v>
      </c>
      <c r="K41" s="22"/>
      <c r="L41" s="22"/>
      <c r="M41" s="22"/>
      <c r="N41" s="22"/>
      <c r="O41" s="22"/>
      <c r="P41" s="22"/>
    </row>
    <row r="42" spans="1:16" ht="39" customHeight="1" x14ac:dyDescent="0.15">
      <c r="A42" s="22"/>
      <c r="B42" s="39"/>
      <c r="C42" s="1247" t="s">
        <v>589</v>
      </c>
      <c r="D42" s="1248"/>
      <c r="E42" s="1249"/>
      <c r="F42" s="36" t="s">
        <v>526</v>
      </c>
      <c r="G42" s="37" t="s">
        <v>526</v>
      </c>
      <c r="H42" s="37" t="s">
        <v>526</v>
      </c>
      <c r="I42" s="37" t="s">
        <v>526</v>
      </c>
      <c r="J42" s="38" t="s">
        <v>526</v>
      </c>
      <c r="K42" s="22"/>
      <c r="L42" s="22"/>
      <c r="M42" s="22"/>
      <c r="N42" s="22"/>
      <c r="O42" s="22"/>
      <c r="P42" s="22"/>
    </row>
    <row r="43" spans="1:16" ht="39" customHeight="1" thickBot="1" x14ac:dyDescent="0.2">
      <c r="A43" s="22"/>
      <c r="B43" s="40"/>
      <c r="C43" s="1250" t="s">
        <v>590</v>
      </c>
      <c r="D43" s="1251"/>
      <c r="E43" s="1252"/>
      <c r="F43" s="41">
        <v>0</v>
      </c>
      <c r="G43" s="42">
        <v>0</v>
      </c>
      <c r="H43" s="42">
        <v>0</v>
      </c>
      <c r="I43" s="42">
        <v>0.12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EHde8RvXvkl2QBqSlYBTFwfuqpm8DcarwDkR3LOM378qLgumZIwVUEfs11mOFgyptpI9KXKoOaMQR753VPR9A==" saltValue="NH/YhMpMD9JqyJEklGUJ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73" t="s">
        <v>11</v>
      </c>
      <c r="C45" s="1274"/>
      <c r="D45" s="58"/>
      <c r="E45" s="1279" t="s">
        <v>12</v>
      </c>
      <c r="F45" s="1279"/>
      <c r="G45" s="1279"/>
      <c r="H45" s="1279"/>
      <c r="I45" s="1279"/>
      <c r="J45" s="1280"/>
      <c r="K45" s="59">
        <v>3714</v>
      </c>
      <c r="L45" s="60">
        <v>3559</v>
      </c>
      <c r="M45" s="60">
        <v>3583</v>
      </c>
      <c r="N45" s="60">
        <v>3572</v>
      </c>
      <c r="O45" s="61">
        <v>3556</v>
      </c>
      <c r="P45" s="48"/>
      <c r="Q45" s="48"/>
      <c r="R45" s="48"/>
      <c r="S45" s="48"/>
      <c r="T45" s="48"/>
      <c r="U45" s="48"/>
    </row>
    <row r="46" spans="1:21" ht="30.75" customHeight="1" x14ac:dyDescent="0.15">
      <c r="A46" s="48"/>
      <c r="B46" s="1275"/>
      <c r="C46" s="1276"/>
      <c r="D46" s="62"/>
      <c r="E46" s="1257" t="s">
        <v>13</v>
      </c>
      <c r="F46" s="1257"/>
      <c r="G46" s="1257"/>
      <c r="H46" s="1257"/>
      <c r="I46" s="1257"/>
      <c r="J46" s="1258"/>
      <c r="K46" s="63" t="s">
        <v>526</v>
      </c>
      <c r="L46" s="64" t="s">
        <v>526</v>
      </c>
      <c r="M46" s="64" t="s">
        <v>526</v>
      </c>
      <c r="N46" s="64" t="s">
        <v>526</v>
      </c>
      <c r="O46" s="65" t="s">
        <v>526</v>
      </c>
      <c r="P46" s="48"/>
      <c r="Q46" s="48"/>
      <c r="R46" s="48"/>
      <c r="S46" s="48"/>
      <c r="T46" s="48"/>
      <c r="U46" s="48"/>
    </row>
    <row r="47" spans="1:21" ht="30.75" customHeight="1" x14ac:dyDescent="0.15">
      <c r="A47" s="48"/>
      <c r="B47" s="1275"/>
      <c r="C47" s="1276"/>
      <c r="D47" s="62"/>
      <c r="E47" s="1257" t="s">
        <v>14</v>
      </c>
      <c r="F47" s="1257"/>
      <c r="G47" s="1257"/>
      <c r="H47" s="1257"/>
      <c r="I47" s="1257"/>
      <c r="J47" s="1258"/>
      <c r="K47" s="63">
        <v>3</v>
      </c>
      <c r="L47" s="64">
        <v>3</v>
      </c>
      <c r="M47" s="64" t="s">
        <v>526</v>
      </c>
      <c r="N47" s="64" t="s">
        <v>526</v>
      </c>
      <c r="O47" s="65" t="s">
        <v>526</v>
      </c>
      <c r="P47" s="48"/>
      <c r="Q47" s="48"/>
      <c r="R47" s="48"/>
      <c r="S47" s="48"/>
      <c r="T47" s="48"/>
      <c r="U47" s="48"/>
    </row>
    <row r="48" spans="1:21" ht="30.75" customHeight="1" x14ac:dyDescent="0.15">
      <c r="A48" s="48"/>
      <c r="B48" s="1275"/>
      <c r="C48" s="1276"/>
      <c r="D48" s="62"/>
      <c r="E48" s="1257" t="s">
        <v>15</v>
      </c>
      <c r="F48" s="1257"/>
      <c r="G48" s="1257"/>
      <c r="H48" s="1257"/>
      <c r="I48" s="1257"/>
      <c r="J48" s="1258"/>
      <c r="K48" s="63">
        <v>528</v>
      </c>
      <c r="L48" s="64">
        <v>495</v>
      </c>
      <c r="M48" s="64">
        <v>463</v>
      </c>
      <c r="N48" s="64">
        <v>435</v>
      </c>
      <c r="O48" s="65">
        <v>409</v>
      </c>
      <c r="P48" s="48"/>
      <c r="Q48" s="48"/>
      <c r="R48" s="48"/>
      <c r="S48" s="48"/>
      <c r="T48" s="48"/>
      <c r="U48" s="48"/>
    </row>
    <row r="49" spans="1:21" ht="30.75" customHeight="1" x14ac:dyDescent="0.15">
      <c r="A49" s="48"/>
      <c r="B49" s="1275"/>
      <c r="C49" s="1276"/>
      <c r="D49" s="62"/>
      <c r="E49" s="1257" t="s">
        <v>16</v>
      </c>
      <c r="F49" s="1257"/>
      <c r="G49" s="1257"/>
      <c r="H49" s="1257"/>
      <c r="I49" s="1257"/>
      <c r="J49" s="1258"/>
      <c r="K49" s="63">
        <v>62</v>
      </c>
      <c r="L49" s="64">
        <v>83</v>
      </c>
      <c r="M49" s="64">
        <v>78</v>
      </c>
      <c r="N49" s="64">
        <v>80</v>
      </c>
      <c r="O49" s="65">
        <v>89</v>
      </c>
      <c r="P49" s="48"/>
      <c r="Q49" s="48"/>
      <c r="R49" s="48"/>
      <c r="S49" s="48"/>
      <c r="T49" s="48"/>
      <c r="U49" s="48"/>
    </row>
    <row r="50" spans="1:21" ht="30.75" customHeight="1" x14ac:dyDescent="0.15">
      <c r="A50" s="48"/>
      <c r="B50" s="1275"/>
      <c r="C50" s="1276"/>
      <c r="D50" s="62"/>
      <c r="E50" s="1257" t="s">
        <v>17</v>
      </c>
      <c r="F50" s="1257"/>
      <c r="G50" s="1257"/>
      <c r="H50" s="1257"/>
      <c r="I50" s="1257"/>
      <c r="J50" s="1258"/>
      <c r="K50" s="63">
        <v>281</v>
      </c>
      <c r="L50" s="64">
        <v>240</v>
      </c>
      <c r="M50" s="64">
        <v>238</v>
      </c>
      <c r="N50" s="64">
        <v>238</v>
      </c>
      <c r="O50" s="65">
        <v>272</v>
      </c>
      <c r="P50" s="48"/>
      <c r="Q50" s="48"/>
      <c r="R50" s="48"/>
      <c r="S50" s="48"/>
      <c r="T50" s="48"/>
      <c r="U50" s="48"/>
    </row>
    <row r="51" spans="1:21" ht="30.75" customHeight="1" x14ac:dyDescent="0.15">
      <c r="A51" s="48"/>
      <c r="B51" s="1277"/>
      <c r="C51" s="1278"/>
      <c r="D51" s="66"/>
      <c r="E51" s="1257" t="s">
        <v>18</v>
      </c>
      <c r="F51" s="1257"/>
      <c r="G51" s="1257"/>
      <c r="H51" s="1257"/>
      <c r="I51" s="1257"/>
      <c r="J51" s="1258"/>
      <c r="K51" s="63">
        <v>0</v>
      </c>
      <c r="L51" s="64">
        <v>0</v>
      </c>
      <c r="M51" s="64">
        <v>0</v>
      </c>
      <c r="N51" s="64">
        <v>0</v>
      </c>
      <c r="O51" s="65">
        <v>0</v>
      </c>
      <c r="P51" s="48"/>
      <c r="Q51" s="48"/>
      <c r="R51" s="48"/>
      <c r="S51" s="48"/>
      <c r="T51" s="48"/>
      <c r="U51" s="48"/>
    </row>
    <row r="52" spans="1:21" ht="30.75" customHeight="1" x14ac:dyDescent="0.15">
      <c r="A52" s="48"/>
      <c r="B52" s="1255" t="s">
        <v>19</v>
      </c>
      <c r="C52" s="1256"/>
      <c r="D52" s="66"/>
      <c r="E52" s="1257" t="s">
        <v>20</v>
      </c>
      <c r="F52" s="1257"/>
      <c r="G52" s="1257"/>
      <c r="H52" s="1257"/>
      <c r="I52" s="1257"/>
      <c r="J52" s="1258"/>
      <c r="K52" s="63">
        <v>2979</v>
      </c>
      <c r="L52" s="64">
        <v>2723</v>
      </c>
      <c r="M52" s="64">
        <v>2625</v>
      </c>
      <c r="N52" s="64">
        <v>2655</v>
      </c>
      <c r="O52" s="65">
        <v>2626</v>
      </c>
      <c r="P52" s="48"/>
      <c r="Q52" s="48"/>
      <c r="R52" s="48"/>
      <c r="S52" s="48"/>
      <c r="T52" s="48"/>
      <c r="U52" s="48"/>
    </row>
    <row r="53" spans="1:21" ht="30.75" customHeight="1" thickBot="1" x14ac:dyDescent="0.2">
      <c r="A53" s="48"/>
      <c r="B53" s="1259" t="s">
        <v>21</v>
      </c>
      <c r="C53" s="1260"/>
      <c r="D53" s="67"/>
      <c r="E53" s="1261" t="s">
        <v>22</v>
      </c>
      <c r="F53" s="1261"/>
      <c r="G53" s="1261"/>
      <c r="H53" s="1261"/>
      <c r="I53" s="1261"/>
      <c r="J53" s="1262"/>
      <c r="K53" s="68">
        <v>1609</v>
      </c>
      <c r="L53" s="69">
        <v>1657</v>
      </c>
      <c r="M53" s="69">
        <v>1737</v>
      </c>
      <c r="N53" s="69">
        <v>1670</v>
      </c>
      <c r="O53" s="70">
        <v>1700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2">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15">
      <c r="B57" s="1263" t="s">
        <v>25</v>
      </c>
      <c r="C57" s="1264"/>
      <c r="D57" s="1267" t="s">
        <v>26</v>
      </c>
      <c r="E57" s="1268"/>
      <c r="F57" s="1268"/>
      <c r="G57" s="1268"/>
      <c r="H57" s="1268"/>
      <c r="I57" s="1268"/>
      <c r="J57" s="1269"/>
      <c r="K57" s="83">
        <v>1452</v>
      </c>
      <c r="L57" s="84">
        <v>1292</v>
      </c>
      <c r="M57" s="84">
        <v>1292</v>
      </c>
      <c r="N57" s="84">
        <v>972</v>
      </c>
      <c r="O57" s="85">
        <v>572</v>
      </c>
    </row>
    <row r="58" spans="1:21" ht="31.5" customHeight="1" thickBot="1" x14ac:dyDescent="0.2">
      <c r="B58" s="1265"/>
      <c r="C58" s="1266"/>
      <c r="D58" s="1270" t="s">
        <v>27</v>
      </c>
      <c r="E58" s="1271"/>
      <c r="F58" s="1271"/>
      <c r="G58" s="1271"/>
      <c r="H58" s="1271"/>
      <c r="I58" s="1271"/>
      <c r="J58" s="1272"/>
      <c r="K58" s="86">
        <v>3</v>
      </c>
      <c r="L58" s="87">
        <v>7</v>
      </c>
      <c r="M58" s="87" t="s">
        <v>526</v>
      </c>
      <c r="N58" s="87" t="s">
        <v>610</v>
      </c>
      <c r="O58" s="88" t="s">
        <v>610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plP9796s5jP1lVBh4Qow+Da1JHC+dIzkR0sUV8IrFzK1JViSFU+6aYuM7Z22eZnAtXLjPUon2+t+dT+7IfyjQ==" saltValue="t3iIk5qRMyTwk5EZqNcTE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93" t="s">
        <v>30</v>
      </c>
      <c r="C41" s="1294"/>
      <c r="D41" s="102"/>
      <c r="E41" s="1295" t="s">
        <v>31</v>
      </c>
      <c r="F41" s="1295"/>
      <c r="G41" s="1295"/>
      <c r="H41" s="1296"/>
      <c r="I41" s="103">
        <v>34305</v>
      </c>
      <c r="J41" s="104">
        <v>33741</v>
      </c>
      <c r="K41" s="104">
        <v>33255</v>
      </c>
      <c r="L41" s="104">
        <v>31752</v>
      </c>
      <c r="M41" s="105">
        <v>32028</v>
      </c>
    </row>
    <row r="42" spans="2:13" ht="27.75" customHeight="1" x14ac:dyDescent="0.15">
      <c r="B42" s="1283"/>
      <c r="C42" s="1284"/>
      <c r="D42" s="106"/>
      <c r="E42" s="1287" t="s">
        <v>32</v>
      </c>
      <c r="F42" s="1287"/>
      <c r="G42" s="1287"/>
      <c r="H42" s="1288"/>
      <c r="I42" s="107">
        <v>3214</v>
      </c>
      <c r="J42" s="108">
        <v>2969</v>
      </c>
      <c r="K42" s="108">
        <v>2723</v>
      </c>
      <c r="L42" s="108">
        <v>2476</v>
      </c>
      <c r="M42" s="109">
        <v>2261</v>
      </c>
    </row>
    <row r="43" spans="2:13" ht="27.75" customHeight="1" x14ac:dyDescent="0.15">
      <c r="B43" s="1283"/>
      <c r="C43" s="1284"/>
      <c r="D43" s="106"/>
      <c r="E43" s="1287" t="s">
        <v>33</v>
      </c>
      <c r="F43" s="1287"/>
      <c r="G43" s="1287"/>
      <c r="H43" s="1288"/>
      <c r="I43" s="107">
        <v>4690</v>
      </c>
      <c r="J43" s="108">
        <v>4515</v>
      </c>
      <c r="K43" s="108">
        <v>4351</v>
      </c>
      <c r="L43" s="108">
        <v>4061</v>
      </c>
      <c r="M43" s="109">
        <v>3870</v>
      </c>
    </row>
    <row r="44" spans="2:13" ht="27.75" customHeight="1" x14ac:dyDescent="0.15">
      <c r="B44" s="1283"/>
      <c r="C44" s="1284"/>
      <c r="D44" s="106"/>
      <c r="E44" s="1287" t="s">
        <v>34</v>
      </c>
      <c r="F44" s="1287"/>
      <c r="G44" s="1287"/>
      <c r="H44" s="1288"/>
      <c r="I44" s="107">
        <v>896</v>
      </c>
      <c r="J44" s="108">
        <v>856</v>
      </c>
      <c r="K44" s="108">
        <v>928</v>
      </c>
      <c r="L44" s="108">
        <v>918</v>
      </c>
      <c r="M44" s="109">
        <v>853</v>
      </c>
    </row>
    <row r="45" spans="2:13" ht="27.75" customHeight="1" x14ac:dyDescent="0.15">
      <c r="B45" s="1283"/>
      <c r="C45" s="1284"/>
      <c r="D45" s="106"/>
      <c r="E45" s="1287" t="s">
        <v>35</v>
      </c>
      <c r="F45" s="1287"/>
      <c r="G45" s="1287"/>
      <c r="H45" s="1288"/>
      <c r="I45" s="107">
        <v>2420</v>
      </c>
      <c r="J45" s="108">
        <v>2446</v>
      </c>
      <c r="K45" s="108">
        <v>2285</v>
      </c>
      <c r="L45" s="108">
        <v>2274</v>
      </c>
      <c r="M45" s="109">
        <v>2278</v>
      </c>
    </row>
    <row r="46" spans="2:13" ht="27.75" customHeight="1" x14ac:dyDescent="0.15">
      <c r="B46" s="1283"/>
      <c r="C46" s="1284"/>
      <c r="D46" s="110"/>
      <c r="E46" s="1287" t="s">
        <v>36</v>
      </c>
      <c r="F46" s="1287"/>
      <c r="G46" s="1287"/>
      <c r="H46" s="1288"/>
      <c r="I46" s="107" t="s">
        <v>526</v>
      </c>
      <c r="J46" s="108" t="s">
        <v>526</v>
      </c>
      <c r="K46" s="108" t="s">
        <v>526</v>
      </c>
      <c r="L46" s="108" t="s">
        <v>526</v>
      </c>
      <c r="M46" s="109" t="s">
        <v>526</v>
      </c>
    </row>
    <row r="47" spans="2:13" ht="27.75" customHeight="1" x14ac:dyDescent="0.15">
      <c r="B47" s="1283"/>
      <c r="C47" s="1284"/>
      <c r="D47" s="111"/>
      <c r="E47" s="1297" t="s">
        <v>37</v>
      </c>
      <c r="F47" s="1298"/>
      <c r="G47" s="1298"/>
      <c r="H47" s="1299"/>
      <c r="I47" s="107" t="s">
        <v>526</v>
      </c>
      <c r="J47" s="108" t="s">
        <v>526</v>
      </c>
      <c r="K47" s="108" t="s">
        <v>526</v>
      </c>
      <c r="L47" s="108" t="s">
        <v>526</v>
      </c>
      <c r="M47" s="109" t="s">
        <v>526</v>
      </c>
    </row>
    <row r="48" spans="2:13" ht="27.75" customHeight="1" x14ac:dyDescent="0.15">
      <c r="B48" s="1283"/>
      <c r="C48" s="1284"/>
      <c r="D48" s="106"/>
      <c r="E48" s="1287" t="s">
        <v>38</v>
      </c>
      <c r="F48" s="1287"/>
      <c r="G48" s="1287"/>
      <c r="H48" s="1288"/>
      <c r="I48" s="107" t="s">
        <v>526</v>
      </c>
      <c r="J48" s="108" t="s">
        <v>526</v>
      </c>
      <c r="K48" s="108" t="s">
        <v>526</v>
      </c>
      <c r="L48" s="108" t="s">
        <v>526</v>
      </c>
      <c r="M48" s="109" t="s">
        <v>526</v>
      </c>
    </row>
    <row r="49" spans="2:13" ht="27.75" customHeight="1" x14ac:dyDescent="0.15">
      <c r="B49" s="1285"/>
      <c r="C49" s="1286"/>
      <c r="D49" s="106"/>
      <c r="E49" s="1287" t="s">
        <v>39</v>
      </c>
      <c r="F49" s="1287"/>
      <c r="G49" s="1287"/>
      <c r="H49" s="1288"/>
      <c r="I49" s="107" t="s">
        <v>526</v>
      </c>
      <c r="J49" s="108" t="s">
        <v>526</v>
      </c>
      <c r="K49" s="108" t="s">
        <v>526</v>
      </c>
      <c r="L49" s="108" t="s">
        <v>526</v>
      </c>
      <c r="M49" s="109" t="s">
        <v>526</v>
      </c>
    </row>
    <row r="50" spans="2:13" ht="27.75" customHeight="1" x14ac:dyDescent="0.15">
      <c r="B50" s="1281" t="s">
        <v>40</v>
      </c>
      <c r="C50" s="1282"/>
      <c r="D50" s="112"/>
      <c r="E50" s="1287" t="s">
        <v>41</v>
      </c>
      <c r="F50" s="1287"/>
      <c r="G50" s="1287"/>
      <c r="H50" s="1288"/>
      <c r="I50" s="107">
        <v>3642</v>
      </c>
      <c r="J50" s="108">
        <v>3718</v>
      </c>
      <c r="K50" s="108">
        <v>3730</v>
      </c>
      <c r="L50" s="108">
        <v>3905</v>
      </c>
      <c r="M50" s="109">
        <v>4653</v>
      </c>
    </row>
    <row r="51" spans="2:13" ht="27.75" customHeight="1" x14ac:dyDescent="0.15">
      <c r="B51" s="1283"/>
      <c r="C51" s="1284"/>
      <c r="D51" s="106"/>
      <c r="E51" s="1287" t="s">
        <v>42</v>
      </c>
      <c r="F51" s="1287"/>
      <c r="G51" s="1287"/>
      <c r="H51" s="1288"/>
      <c r="I51" s="107">
        <v>4820</v>
      </c>
      <c r="J51" s="108">
        <v>5013</v>
      </c>
      <c r="K51" s="108">
        <v>5474</v>
      </c>
      <c r="L51" s="108">
        <v>5238</v>
      </c>
      <c r="M51" s="109">
        <v>5363</v>
      </c>
    </row>
    <row r="52" spans="2:13" ht="27.75" customHeight="1" x14ac:dyDescent="0.15">
      <c r="B52" s="1285"/>
      <c r="C52" s="1286"/>
      <c r="D52" s="106"/>
      <c r="E52" s="1287" t="s">
        <v>43</v>
      </c>
      <c r="F52" s="1287"/>
      <c r="G52" s="1287"/>
      <c r="H52" s="1288"/>
      <c r="I52" s="107">
        <v>20595</v>
      </c>
      <c r="J52" s="108">
        <v>19920</v>
      </c>
      <c r="K52" s="108">
        <v>19240</v>
      </c>
      <c r="L52" s="108">
        <v>20322</v>
      </c>
      <c r="M52" s="109">
        <v>20098</v>
      </c>
    </row>
    <row r="53" spans="2:13" ht="27.75" customHeight="1" thickBot="1" x14ac:dyDescent="0.2">
      <c r="B53" s="1289" t="s">
        <v>44</v>
      </c>
      <c r="C53" s="1290"/>
      <c r="D53" s="113"/>
      <c r="E53" s="1291" t="s">
        <v>45</v>
      </c>
      <c r="F53" s="1291"/>
      <c r="G53" s="1291"/>
      <c r="H53" s="1292"/>
      <c r="I53" s="114">
        <v>16468</v>
      </c>
      <c r="J53" s="115">
        <v>15875</v>
      </c>
      <c r="K53" s="115">
        <v>15097</v>
      </c>
      <c r="L53" s="115">
        <v>12017</v>
      </c>
      <c r="M53" s="116">
        <v>11175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L0OpMisHz/+AnTt6tCgoXT9HtbkwjzA0DDmJDXi1W+3ElU3unaJ9Xs6cx/W4iupRW4rK/AUsuunMa8Yb1MYFg==" saltValue="iiDkWbItqjw7593/JjnT1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E1" sqref="E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308" t="s">
        <v>48</v>
      </c>
      <c r="D55" s="1308"/>
      <c r="E55" s="1309"/>
      <c r="F55" s="128">
        <v>293</v>
      </c>
      <c r="G55" s="128">
        <v>395</v>
      </c>
      <c r="H55" s="129">
        <v>381</v>
      </c>
    </row>
    <row r="56" spans="2:8" ht="52.5" customHeight="1" x14ac:dyDescent="0.15">
      <c r="B56" s="130"/>
      <c r="C56" s="1310" t="s">
        <v>49</v>
      </c>
      <c r="D56" s="1310"/>
      <c r="E56" s="1311"/>
      <c r="F56" s="131">
        <v>972</v>
      </c>
      <c r="G56" s="131">
        <v>572</v>
      </c>
      <c r="H56" s="132">
        <v>572</v>
      </c>
    </row>
    <row r="57" spans="2:8" ht="53.25" customHeight="1" x14ac:dyDescent="0.15">
      <c r="B57" s="130"/>
      <c r="C57" s="1312" t="s">
        <v>50</v>
      </c>
      <c r="D57" s="1312"/>
      <c r="E57" s="1313"/>
      <c r="F57" s="133">
        <v>2138</v>
      </c>
      <c r="G57" s="133">
        <v>2507</v>
      </c>
      <c r="H57" s="134">
        <v>3246</v>
      </c>
    </row>
    <row r="58" spans="2:8" ht="45.75" customHeight="1" x14ac:dyDescent="0.15">
      <c r="B58" s="135"/>
      <c r="C58" s="1300" t="s">
        <v>605</v>
      </c>
      <c r="D58" s="1301"/>
      <c r="E58" s="1302"/>
      <c r="F58" s="136">
        <v>1204</v>
      </c>
      <c r="G58" s="136">
        <v>1534</v>
      </c>
      <c r="H58" s="137">
        <v>2292</v>
      </c>
    </row>
    <row r="59" spans="2:8" ht="45.75" customHeight="1" x14ac:dyDescent="0.15">
      <c r="B59" s="135"/>
      <c r="C59" s="1300" t="s">
        <v>606</v>
      </c>
      <c r="D59" s="1301"/>
      <c r="E59" s="1302"/>
      <c r="F59" s="136">
        <v>225</v>
      </c>
      <c r="G59" s="136">
        <v>312</v>
      </c>
      <c r="H59" s="137">
        <v>264</v>
      </c>
    </row>
    <row r="60" spans="2:8" ht="45.75" customHeight="1" x14ac:dyDescent="0.15">
      <c r="B60" s="135"/>
      <c r="C60" s="1300" t="s">
        <v>607</v>
      </c>
      <c r="D60" s="1301"/>
      <c r="E60" s="1302"/>
      <c r="F60" s="136">
        <v>256</v>
      </c>
      <c r="G60" s="136">
        <v>232</v>
      </c>
      <c r="H60" s="137">
        <v>206</v>
      </c>
    </row>
    <row r="61" spans="2:8" ht="45.75" customHeight="1" x14ac:dyDescent="0.15">
      <c r="B61" s="135"/>
      <c r="C61" s="1300" t="s">
        <v>608</v>
      </c>
      <c r="D61" s="1301"/>
      <c r="E61" s="1302"/>
      <c r="F61" s="136">
        <v>181</v>
      </c>
      <c r="G61" s="136">
        <v>132</v>
      </c>
      <c r="H61" s="137">
        <v>113</v>
      </c>
    </row>
    <row r="62" spans="2:8" ht="45.75" customHeight="1" thickBot="1" x14ac:dyDescent="0.2">
      <c r="B62" s="138"/>
      <c r="C62" s="1303" t="s">
        <v>609</v>
      </c>
      <c r="D62" s="1304"/>
      <c r="E62" s="1305"/>
      <c r="F62" s="139">
        <v>0</v>
      </c>
      <c r="G62" s="139">
        <v>35</v>
      </c>
      <c r="H62" s="140">
        <v>35</v>
      </c>
    </row>
    <row r="63" spans="2:8" ht="52.5" customHeight="1" thickBot="1" x14ac:dyDescent="0.2">
      <c r="B63" s="141"/>
      <c r="C63" s="1306" t="s">
        <v>51</v>
      </c>
      <c r="D63" s="1306"/>
      <c r="E63" s="1307"/>
      <c r="F63" s="142">
        <v>3404</v>
      </c>
      <c r="G63" s="142">
        <v>3474</v>
      </c>
      <c r="H63" s="143">
        <v>4200</v>
      </c>
    </row>
    <row r="64" spans="2:8" ht="15" customHeight="1" x14ac:dyDescent="0.15"/>
  </sheetData>
  <sheetProtection algorithmName="SHA-512" hashValue="3zgtqgqULZDtW/bKKzOipEn3rjg1oB/NFZW9u4mVRQwUUaZBChPaD8usEU/eqY/VZsrnOYleugk3P/OrOuGGaw==" saltValue="8UWNqWkj8z4AGUi7zc8b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R14" zoomScale="90" zoomScaleNormal="90" zoomScaleSheetLayoutView="55" workbookViewId="0">
      <selection activeCell="CK41" sqref="CK41"/>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611</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611</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6" t="s">
        <v>614</v>
      </c>
      <c r="AO43" s="1327"/>
      <c r="AP43" s="1327"/>
      <c r="AQ43" s="1327"/>
      <c r="AR43" s="1327"/>
      <c r="AS43" s="1327"/>
      <c r="AT43" s="1327"/>
      <c r="AU43" s="1327"/>
      <c r="AV43" s="1327"/>
      <c r="AW43" s="1327"/>
      <c r="AX43" s="1327"/>
      <c r="AY43" s="1327"/>
      <c r="AZ43" s="1327"/>
      <c r="BA43" s="1327"/>
      <c r="BB43" s="1327"/>
      <c r="BC43" s="1327"/>
      <c r="BD43" s="1327"/>
      <c r="BE43" s="1327"/>
      <c r="BF43" s="1327"/>
      <c r="BG43" s="1327"/>
      <c r="BH43" s="1327"/>
      <c r="BI43" s="1327"/>
      <c r="BJ43" s="1327"/>
      <c r="BK43" s="1327"/>
      <c r="BL43" s="1327"/>
      <c r="BM43" s="1327"/>
      <c r="BN43" s="1327"/>
      <c r="BO43" s="1327"/>
      <c r="BP43" s="1327"/>
      <c r="BQ43" s="1327"/>
      <c r="BR43" s="1327"/>
      <c r="BS43" s="1327"/>
      <c r="BT43" s="1327"/>
      <c r="BU43" s="1327"/>
      <c r="BV43" s="1327"/>
      <c r="BW43" s="1327"/>
      <c r="BX43" s="1327"/>
      <c r="BY43" s="1327"/>
      <c r="BZ43" s="1327"/>
      <c r="CA43" s="1327"/>
      <c r="CB43" s="1327"/>
      <c r="CC43" s="1327"/>
      <c r="CD43" s="1327"/>
      <c r="CE43" s="1327"/>
      <c r="CF43" s="1327"/>
      <c r="CG43" s="1327"/>
      <c r="CH43" s="1327"/>
      <c r="CI43" s="1327"/>
      <c r="CJ43" s="1327"/>
      <c r="CK43" s="1327"/>
      <c r="CL43" s="1327"/>
      <c r="CM43" s="1327"/>
      <c r="CN43" s="1327"/>
      <c r="CO43" s="1327"/>
      <c r="CP43" s="1327"/>
      <c r="CQ43" s="1327"/>
      <c r="CR43" s="1327"/>
      <c r="CS43" s="1327"/>
      <c r="CT43" s="1327"/>
      <c r="CU43" s="1327"/>
      <c r="CV43" s="1327"/>
      <c r="CW43" s="1327"/>
      <c r="CX43" s="1327"/>
      <c r="CY43" s="1327"/>
      <c r="CZ43" s="1327"/>
      <c r="DA43" s="1327"/>
      <c r="DB43" s="1327"/>
      <c r="DC43" s="1328"/>
    </row>
    <row r="44" spans="2:109" x14ac:dyDescent="0.15">
      <c r="B44" s="397"/>
      <c r="AN44" s="1329"/>
      <c r="AO44" s="1330"/>
      <c r="AP44" s="1330"/>
      <c r="AQ44" s="1330"/>
      <c r="AR44" s="1330"/>
      <c r="AS44" s="1330"/>
      <c r="AT44" s="1330"/>
      <c r="AU44" s="1330"/>
      <c r="AV44" s="1330"/>
      <c r="AW44" s="1330"/>
      <c r="AX44" s="1330"/>
      <c r="AY44" s="1330"/>
      <c r="AZ44" s="1330"/>
      <c r="BA44" s="1330"/>
      <c r="BB44" s="1330"/>
      <c r="BC44" s="1330"/>
      <c r="BD44" s="1330"/>
      <c r="BE44" s="1330"/>
      <c r="BF44" s="1330"/>
      <c r="BG44" s="1330"/>
      <c r="BH44" s="1330"/>
      <c r="BI44" s="1330"/>
      <c r="BJ44" s="1330"/>
      <c r="BK44" s="1330"/>
      <c r="BL44" s="1330"/>
      <c r="BM44" s="1330"/>
      <c r="BN44" s="1330"/>
      <c r="BO44" s="1330"/>
      <c r="BP44" s="1330"/>
      <c r="BQ44" s="1330"/>
      <c r="BR44" s="1330"/>
      <c r="BS44" s="1330"/>
      <c r="BT44" s="1330"/>
      <c r="BU44" s="1330"/>
      <c r="BV44" s="1330"/>
      <c r="BW44" s="1330"/>
      <c r="BX44" s="1330"/>
      <c r="BY44" s="1330"/>
      <c r="BZ44" s="1330"/>
      <c r="CA44" s="1330"/>
      <c r="CB44" s="1330"/>
      <c r="CC44" s="1330"/>
      <c r="CD44" s="1330"/>
      <c r="CE44" s="1330"/>
      <c r="CF44" s="1330"/>
      <c r="CG44" s="1330"/>
      <c r="CH44" s="1330"/>
      <c r="CI44" s="1330"/>
      <c r="CJ44" s="1330"/>
      <c r="CK44" s="1330"/>
      <c r="CL44" s="1330"/>
      <c r="CM44" s="1330"/>
      <c r="CN44" s="1330"/>
      <c r="CO44" s="1330"/>
      <c r="CP44" s="1330"/>
      <c r="CQ44" s="1330"/>
      <c r="CR44" s="1330"/>
      <c r="CS44" s="1330"/>
      <c r="CT44" s="1330"/>
      <c r="CU44" s="1330"/>
      <c r="CV44" s="1330"/>
      <c r="CW44" s="1330"/>
      <c r="CX44" s="1330"/>
      <c r="CY44" s="1330"/>
      <c r="CZ44" s="1330"/>
      <c r="DA44" s="1330"/>
      <c r="DB44" s="1330"/>
      <c r="DC44" s="1331"/>
    </row>
    <row r="45" spans="2:109" x14ac:dyDescent="0.15">
      <c r="B45" s="397"/>
      <c r="AN45" s="1329"/>
      <c r="AO45" s="1330"/>
      <c r="AP45" s="1330"/>
      <c r="AQ45" s="1330"/>
      <c r="AR45" s="1330"/>
      <c r="AS45" s="1330"/>
      <c r="AT45" s="1330"/>
      <c r="AU45" s="1330"/>
      <c r="AV45" s="1330"/>
      <c r="AW45" s="1330"/>
      <c r="AX45" s="1330"/>
      <c r="AY45" s="1330"/>
      <c r="AZ45" s="1330"/>
      <c r="BA45" s="1330"/>
      <c r="BB45" s="1330"/>
      <c r="BC45" s="1330"/>
      <c r="BD45" s="1330"/>
      <c r="BE45" s="1330"/>
      <c r="BF45" s="1330"/>
      <c r="BG45" s="1330"/>
      <c r="BH45" s="1330"/>
      <c r="BI45" s="1330"/>
      <c r="BJ45" s="1330"/>
      <c r="BK45" s="1330"/>
      <c r="BL45" s="1330"/>
      <c r="BM45" s="1330"/>
      <c r="BN45" s="1330"/>
      <c r="BO45" s="1330"/>
      <c r="BP45" s="1330"/>
      <c r="BQ45" s="1330"/>
      <c r="BR45" s="1330"/>
      <c r="BS45" s="1330"/>
      <c r="BT45" s="1330"/>
      <c r="BU45" s="1330"/>
      <c r="BV45" s="1330"/>
      <c r="BW45" s="1330"/>
      <c r="BX45" s="1330"/>
      <c r="BY45" s="1330"/>
      <c r="BZ45" s="1330"/>
      <c r="CA45" s="1330"/>
      <c r="CB45" s="1330"/>
      <c r="CC45" s="1330"/>
      <c r="CD45" s="1330"/>
      <c r="CE45" s="1330"/>
      <c r="CF45" s="1330"/>
      <c r="CG45" s="1330"/>
      <c r="CH45" s="1330"/>
      <c r="CI45" s="1330"/>
      <c r="CJ45" s="1330"/>
      <c r="CK45" s="1330"/>
      <c r="CL45" s="1330"/>
      <c r="CM45" s="1330"/>
      <c r="CN45" s="1330"/>
      <c r="CO45" s="1330"/>
      <c r="CP45" s="1330"/>
      <c r="CQ45" s="1330"/>
      <c r="CR45" s="1330"/>
      <c r="CS45" s="1330"/>
      <c r="CT45" s="1330"/>
      <c r="CU45" s="1330"/>
      <c r="CV45" s="1330"/>
      <c r="CW45" s="1330"/>
      <c r="CX45" s="1330"/>
      <c r="CY45" s="1330"/>
      <c r="CZ45" s="1330"/>
      <c r="DA45" s="1330"/>
      <c r="DB45" s="1330"/>
      <c r="DC45" s="1331"/>
    </row>
    <row r="46" spans="2:109" x14ac:dyDescent="0.15">
      <c r="B46" s="397"/>
      <c r="AN46" s="1329"/>
      <c r="AO46" s="1330"/>
      <c r="AP46" s="1330"/>
      <c r="AQ46" s="1330"/>
      <c r="AR46" s="1330"/>
      <c r="AS46" s="1330"/>
      <c r="AT46" s="1330"/>
      <c r="AU46" s="1330"/>
      <c r="AV46" s="1330"/>
      <c r="AW46" s="1330"/>
      <c r="AX46" s="1330"/>
      <c r="AY46" s="1330"/>
      <c r="AZ46" s="1330"/>
      <c r="BA46" s="1330"/>
      <c r="BB46" s="1330"/>
      <c r="BC46" s="1330"/>
      <c r="BD46" s="1330"/>
      <c r="BE46" s="1330"/>
      <c r="BF46" s="1330"/>
      <c r="BG46" s="1330"/>
      <c r="BH46" s="1330"/>
      <c r="BI46" s="1330"/>
      <c r="BJ46" s="1330"/>
      <c r="BK46" s="1330"/>
      <c r="BL46" s="1330"/>
      <c r="BM46" s="1330"/>
      <c r="BN46" s="1330"/>
      <c r="BO46" s="1330"/>
      <c r="BP46" s="1330"/>
      <c r="BQ46" s="1330"/>
      <c r="BR46" s="1330"/>
      <c r="BS46" s="1330"/>
      <c r="BT46" s="1330"/>
      <c r="BU46" s="1330"/>
      <c r="BV46" s="1330"/>
      <c r="BW46" s="1330"/>
      <c r="BX46" s="1330"/>
      <c r="BY46" s="1330"/>
      <c r="BZ46" s="1330"/>
      <c r="CA46" s="1330"/>
      <c r="CB46" s="1330"/>
      <c r="CC46" s="1330"/>
      <c r="CD46" s="1330"/>
      <c r="CE46" s="1330"/>
      <c r="CF46" s="1330"/>
      <c r="CG46" s="1330"/>
      <c r="CH46" s="1330"/>
      <c r="CI46" s="1330"/>
      <c r="CJ46" s="1330"/>
      <c r="CK46" s="1330"/>
      <c r="CL46" s="1330"/>
      <c r="CM46" s="1330"/>
      <c r="CN46" s="1330"/>
      <c r="CO46" s="1330"/>
      <c r="CP46" s="1330"/>
      <c r="CQ46" s="1330"/>
      <c r="CR46" s="1330"/>
      <c r="CS46" s="1330"/>
      <c r="CT46" s="1330"/>
      <c r="CU46" s="1330"/>
      <c r="CV46" s="1330"/>
      <c r="CW46" s="1330"/>
      <c r="CX46" s="1330"/>
      <c r="CY46" s="1330"/>
      <c r="CZ46" s="1330"/>
      <c r="DA46" s="1330"/>
      <c r="DB46" s="1330"/>
      <c r="DC46" s="1331"/>
    </row>
    <row r="47" spans="2:109" x14ac:dyDescent="0.15">
      <c r="B47" s="397"/>
      <c r="AN47" s="1332"/>
      <c r="AO47" s="1333"/>
      <c r="AP47" s="1333"/>
      <c r="AQ47" s="1333"/>
      <c r="AR47" s="1333"/>
      <c r="AS47" s="1333"/>
      <c r="AT47" s="1333"/>
      <c r="AU47" s="1333"/>
      <c r="AV47" s="1333"/>
      <c r="AW47" s="1333"/>
      <c r="AX47" s="1333"/>
      <c r="AY47" s="1333"/>
      <c r="AZ47" s="1333"/>
      <c r="BA47" s="1333"/>
      <c r="BB47" s="1333"/>
      <c r="BC47" s="1333"/>
      <c r="BD47" s="1333"/>
      <c r="BE47" s="1333"/>
      <c r="BF47" s="1333"/>
      <c r="BG47" s="1333"/>
      <c r="BH47" s="1333"/>
      <c r="BI47" s="1333"/>
      <c r="BJ47" s="1333"/>
      <c r="BK47" s="1333"/>
      <c r="BL47" s="1333"/>
      <c r="BM47" s="1333"/>
      <c r="BN47" s="1333"/>
      <c r="BO47" s="1333"/>
      <c r="BP47" s="1333"/>
      <c r="BQ47" s="1333"/>
      <c r="BR47" s="1333"/>
      <c r="BS47" s="1333"/>
      <c r="BT47" s="1333"/>
      <c r="BU47" s="1333"/>
      <c r="BV47" s="1333"/>
      <c r="BW47" s="1333"/>
      <c r="BX47" s="1333"/>
      <c r="BY47" s="1333"/>
      <c r="BZ47" s="1333"/>
      <c r="CA47" s="1333"/>
      <c r="CB47" s="1333"/>
      <c r="CC47" s="1333"/>
      <c r="CD47" s="1333"/>
      <c r="CE47" s="1333"/>
      <c r="CF47" s="1333"/>
      <c r="CG47" s="1333"/>
      <c r="CH47" s="1333"/>
      <c r="CI47" s="1333"/>
      <c r="CJ47" s="1333"/>
      <c r="CK47" s="1333"/>
      <c r="CL47" s="1333"/>
      <c r="CM47" s="1333"/>
      <c r="CN47" s="1333"/>
      <c r="CO47" s="1333"/>
      <c r="CP47" s="1333"/>
      <c r="CQ47" s="1333"/>
      <c r="CR47" s="1333"/>
      <c r="CS47" s="1333"/>
      <c r="CT47" s="1333"/>
      <c r="CU47" s="1333"/>
      <c r="CV47" s="1333"/>
      <c r="CW47" s="1333"/>
      <c r="CX47" s="1333"/>
      <c r="CY47" s="1333"/>
      <c r="CZ47" s="1333"/>
      <c r="DA47" s="1333"/>
      <c r="DB47" s="1333"/>
      <c r="DC47" s="1334"/>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615</v>
      </c>
    </row>
    <row r="50" spans="1:109" x14ac:dyDescent="0.15">
      <c r="B50" s="397"/>
      <c r="G50" s="1320"/>
      <c r="H50" s="1320"/>
      <c r="I50" s="1320"/>
      <c r="J50" s="1320"/>
      <c r="K50" s="407"/>
      <c r="L50" s="407"/>
      <c r="M50" s="408"/>
      <c r="N50" s="408"/>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9" t="s">
        <v>567</v>
      </c>
      <c r="BQ50" s="1319"/>
      <c r="BR50" s="1319"/>
      <c r="BS50" s="1319"/>
      <c r="BT50" s="1319"/>
      <c r="BU50" s="1319"/>
      <c r="BV50" s="1319"/>
      <c r="BW50" s="1319"/>
      <c r="BX50" s="1319" t="s">
        <v>568</v>
      </c>
      <c r="BY50" s="1319"/>
      <c r="BZ50" s="1319"/>
      <c r="CA50" s="1319"/>
      <c r="CB50" s="1319"/>
      <c r="CC50" s="1319"/>
      <c r="CD50" s="1319"/>
      <c r="CE50" s="1319"/>
      <c r="CF50" s="1319" t="s">
        <v>569</v>
      </c>
      <c r="CG50" s="1319"/>
      <c r="CH50" s="1319"/>
      <c r="CI50" s="1319"/>
      <c r="CJ50" s="1319"/>
      <c r="CK50" s="1319"/>
      <c r="CL50" s="1319"/>
      <c r="CM50" s="1319"/>
      <c r="CN50" s="1319" t="s">
        <v>570</v>
      </c>
      <c r="CO50" s="1319"/>
      <c r="CP50" s="1319"/>
      <c r="CQ50" s="1319"/>
      <c r="CR50" s="1319"/>
      <c r="CS50" s="1319"/>
      <c r="CT50" s="1319"/>
      <c r="CU50" s="1319"/>
      <c r="CV50" s="1319" t="s">
        <v>571</v>
      </c>
      <c r="CW50" s="1319"/>
      <c r="CX50" s="1319"/>
      <c r="CY50" s="1319"/>
      <c r="CZ50" s="1319"/>
      <c r="DA50" s="1319"/>
      <c r="DB50" s="1319"/>
      <c r="DC50" s="1319"/>
    </row>
    <row r="51" spans="1:109" ht="13.5" customHeight="1" x14ac:dyDescent="0.15">
      <c r="B51" s="397"/>
      <c r="G51" s="1322"/>
      <c r="H51" s="1322"/>
      <c r="I51" s="1335"/>
      <c r="J51" s="1335"/>
      <c r="K51" s="1321"/>
      <c r="L51" s="1321"/>
      <c r="M51" s="1321"/>
      <c r="N51" s="1321"/>
      <c r="AM51" s="406"/>
      <c r="AN51" s="1317" t="s">
        <v>616</v>
      </c>
      <c r="AO51" s="1317"/>
      <c r="AP51" s="1317"/>
      <c r="AQ51" s="1317"/>
      <c r="AR51" s="1317"/>
      <c r="AS51" s="1317"/>
      <c r="AT51" s="1317"/>
      <c r="AU51" s="1317"/>
      <c r="AV51" s="1317"/>
      <c r="AW51" s="1317"/>
      <c r="AX51" s="1317"/>
      <c r="AY51" s="1317"/>
      <c r="AZ51" s="1317"/>
      <c r="BA51" s="1317"/>
      <c r="BB51" s="1317" t="s">
        <v>617</v>
      </c>
      <c r="BC51" s="1317"/>
      <c r="BD51" s="1317"/>
      <c r="BE51" s="1317"/>
      <c r="BF51" s="1317"/>
      <c r="BG51" s="1317"/>
      <c r="BH51" s="1317"/>
      <c r="BI51" s="1317"/>
      <c r="BJ51" s="1317"/>
      <c r="BK51" s="1317"/>
      <c r="BL51" s="1317"/>
      <c r="BM51" s="1317"/>
      <c r="BN51" s="1317"/>
      <c r="BO51" s="1317"/>
      <c r="BP51" s="1314">
        <v>171.6</v>
      </c>
      <c r="BQ51" s="1314"/>
      <c r="BR51" s="1314"/>
      <c r="BS51" s="1314"/>
      <c r="BT51" s="1314"/>
      <c r="BU51" s="1314"/>
      <c r="BV51" s="1314"/>
      <c r="BW51" s="1314"/>
      <c r="BX51" s="1314">
        <v>164.3</v>
      </c>
      <c r="BY51" s="1314"/>
      <c r="BZ51" s="1314"/>
      <c r="CA51" s="1314"/>
      <c r="CB51" s="1314"/>
      <c r="CC51" s="1314"/>
      <c r="CD51" s="1314"/>
      <c r="CE51" s="1314"/>
      <c r="CF51" s="1314">
        <v>155.6</v>
      </c>
      <c r="CG51" s="1314"/>
      <c r="CH51" s="1314"/>
      <c r="CI51" s="1314"/>
      <c r="CJ51" s="1314"/>
      <c r="CK51" s="1314"/>
      <c r="CL51" s="1314"/>
      <c r="CM51" s="1314"/>
      <c r="CN51" s="1314">
        <v>124.5</v>
      </c>
      <c r="CO51" s="1314"/>
      <c r="CP51" s="1314"/>
      <c r="CQ51" s="1314"/>
      <c r="CR51" s="1314"/>
      <c r="CS51" s="1314"/>
      <c r="CT51" s="1314"/>
      <c r="CU51" s="1314"/>
      <c r="CV51" s="1314">
        <v>112.5</v>
      </c>
      <c r="CW51" s="1314"/>
      <c r="CX51" s="1314"/>
      <c r="CY51" s="1314"/>
      <c r="CZ51" s="1314"/>
      <c r="DA51" s="1314"/>
      <c r="DB51" s="1314"/>
      <c r="DC51" s="1314"/>
    </row>
    <row r="52" spans="1:109" x14ac:dyDescent="0.15">
      <c r="B52" s="397"/>
      <c r="G52" s="1322"/>
      <c r="H52" s="1322"/>
      <c r="I52" s="1335"/>
      <c r="J52" s="1335"/>
      <c r="K52" s="1321"/>
      <c r="L52" s="1321"/>
      <c r="M52" s="1321"/>
      <c r="N52" s="1321"/>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5"/>
      <c r="B53" s="397"/>
      <c r="G53" s="1322"/>
      <c r="H53" s="1322"/>
      <c r="I53" s="1320"/>
      <c r="J53" s="1320"/>
      <c r="K53" s="1321"/>
      <c r="L53" s="1321"/>
      <c r="M53" s="1321"/>
      <c r="N53" s="1321"/>
      <c r="AM53" s="406"/>
      <c r="AN53" s="1317"/>
      <c r="AO53" s="1317"/>
      <c r="AP53" s="1317"/>
      <c r="AQ53" s="1317"/>
      <c r="AR53" s="1317"/>
      <c r="AS53" s="1317"/>
      <c r="AT53" s="1317"/>
      <c r="AU53" s="1317"/>
      <c r="AV53" s="1317"/>
      <c r="AW53" s="1317"/>
      <c r="AX53" s="1317"/>
      <c r="AY53" s="1317"/>
      <c r="AZ53" s="1317"/>
      <c r="BA53" s="1317"/>
      <c r="BB53" s="1317" t="s">
        <v>618</v>
      </c>
      <c r="BC53" s="1317"/>
      <c r="BD53" s="1317"/>
      <c r="BE53" s="1317"/>
      <c r="BF53" s="1317"/>
      <c r="BG53" s="1317"/>
      <c r="BH53" s="1317"/>
      <c r="BI53" s="1317"/>
      <c r="BJ53" s="1317"/>
      <c r="BK53" s="1317"/>
      <c r="BL53" s="1317"/>
      <c r="BM53" s="1317"/>
      <c r="BN53" s="1317"/>
      <c r="BO53" s="1317"/>
      <c r="BP53" s="1314">
        <v>52.8</v>
      </c>
      <c r="BQ53" s="1314"/>
      <c r="BR53" s="1314"/>
      <c r="BS53" s="1314"/>
      <c r="BT53" s="1314"/>
      <c r="BU53" s="1314"/>
      <c r="BV53" s="1314"/>
      <c r="BW53" s="1314"/>
      <c r="BX53" s="1314">
        <v>54.3</v>
      </c>
      <c r="BY53" s="1314"/>
      <c r="BZ53" s="1314"/>
      <c r="CA53" s="1314"/>
      <c r="CB53" s="1314"/>
      <c r="CC53" s="1314"/>
      <c r="CD53" s="1314"/>
      <c r="CE53" s="1314"/>
      <c r="CF53" s="1314">
        <v>55.5</v>
      </c>
      <c r="CG53" s="1314"/>
      <c r="CH53" s="1314"/>
      <c r="CI53" s="1314"/>
      <c r="CJ53" s="1314"/>
      <c r="CK53" s="1314"/>
      <c r="CL53" s="1314"/>
      <c r="CM53" s="1314"/>
      <c r="CN53" s="1314">
        <v>57.4</v>
      </c>
      <c r="CO53" s="1314"/>
      <c r="CP53" s="1314"/>
      <c r="CQ53" s="1314"/>
      <c r="CR53" s="1314"/>
      <c r="CS53" s="1314"/>
      <c r="CT53" s="1314"/>
      <c r="CU53" s="1314"/>
      <c r="CV53" s="1314">
        <v>58.8</v>
      </c>
      <c r="CW53" s="1314"/>
      <c r="CX53" s="1314"/>
      <c r="CY53" s="1314"/>
      <c r="CZ53" s="1314"/>
      <c r="DA53" s="1314"/>
      <c r="DB53" s="1314"/>
      <c r="DC53" s="1314"/>
    </row>
    <row r="54" spans="1:109" x14ac:dyDescent="0.15">
      <c r="A54" s="405"/>
      <c r="B54" s="397"/>
      <c r="G54" s="1322"/>
      <c r="H54" s="1322"/>
      <c r="I54" s="1320"/>
      <c r="J54" s="1320"/>
      <c r="K54" s="1321"/>
      <c r="L54" s="1321"/>
      <c r="M54" s="1321"/>
      <c r="N54" s="1321"/>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5"/>
      <c r="B55" s="397"/>
      <c r="G55" s="1320"/>
      <c r="H55" s="1320"/>
      <c r="I55" s="1320"/>
      <c r="J55" s="1320"/>
      <c r="K55" s="1321"/>
      <c r="L55" s="1321"/>
      <c r="M55" s="1321"/>
      <c r="N55" s="1321"/>
      <c r="AN55" s="1319" t="s">
        <v>619</v>
      </c>
      <c r="AO55" s="1319"/>
      <c r="AP55" s="1319"/>
      <c r="AQ55" s="1319"/>
      <c r="AR55" s="1319"/>
      <c r="AS55" s="1319"/>
      <c r="AT55" s="1319"/>
      <c r="AU55" s="1319"/>
      <c r="AV55" s="1319"/>
      <c r="AW55" s="1319"/>
      <c r="AX55" s="1319"/>
      <c r="AY55" s="1319"/>
      <c r="AZ55" s="1319"/>
      <c r="BA55" s="1319"/>
      <c r="BB55" s="1317" t="s">
        <v>617</v>
      </c>
      <c r="BC55" s="1317"/>
      <c r="BD55" s="1317"/>
      <c r="BE55" s="1317"/>
      <c r="BF55" s="1317"/>
      <c r="BG55" s="1317"/>
      <c r="BH55" s="1317"/>
      <c r="BI55" s="1317"/>
      <c r="BJ55" s="1317"/>
      <c r="BK55" s="1317"/>
      <c r="BL55" s="1317"/>
      <c r="BM55" s="1317"/>
      <c r="BN55" s="1317"/>
      <c r="BO55" s="1317"/>
      <c r="BP55" s="1314">
        <v>54.6</v>
      </c>
      <c r="BQ55" s="1314"/>
      <c r="BR55" s="1314"/>
      <c r="BS55" s="1314"/>
      <c r="BT55" s="1314"/>
      <c r="BU55" s="1314"/>
      <c r="BV55" s="1314"/>
      <c r="BW55" s="1314"/>
      <c r="BX55" s="1314">
        <v>53.2</v>
      </c>
      <c r="BY55" s="1314"/>
      <c r="BZ55" s="1314"/>
      <c r="CA55" s="1314"/>
      <c r="CB55" s="1314"/>
      <c r="CC55" s="1314"/>
      <c r="CD55" s="1314"/>
      <c r="CE55" s="1314"/>
      <c r="CF55" s="1314">
        <v>47.9</v>
      </c>
      <c r="CG55" s="1314"/>
      <c r="CH55" s="1314"/>
      <c r="CI55" s="1314"/>
      <c r="CJ55" s="1314"/>
      <c r="CK55" s="1314"/>
      <c r="CL55" s="1314"/>
      <c r="CM55" s="1314"/>
      <c r="CN55" s="1314">
        <v>49</v>
      </c>
      <c r="CO55" s="1314"/>
      <c r="CP55" s="1314"/>
      <c r="CQ55" s="1314"/>
      <c r="CR55" s="1314"/>
      <c r="CS55" s="1314"/>
      <c r="CT55" s="1314"/>
      <c r="CU55" s="1314"/>
      <c r="CV55" s="1314">
        <v>41.3</v>
      </c>
      <c r="CW55" s="1314"/>
      <c r="CX55" s="1314"/>
      <c r="CY55" s="1314"/>
      <c r="CZ55" s="1314"/>
      <c r="DA55" s="1314"/>
      <c r="DB55" s="1314"/>
      <c r="DC55" s="1314"/>
    </row>
    <row r="56" spans="1:109" x14ac:dyDescent="0.15">
      <c r="A56" s="405"/>
      <c r="B56" s="397"/>
      <c r="G56" s="1320"/>
      <c r="H56" s="1320"/>
      <c r="I56" s="1320"/>
      <c r="J56" s="1320"/>
      <c r="K56" s="1321"/>
      <c r="L56" s="1321"/>
      <c r="M56" s="1321"/>
      <c r="N56" s="1321"/>
      <c r="AN56" s="1319"/>
      <c r="AO56" s="1319"/>
      <c r="AP56" s="1319"/>
      <c r="AQ56" s="1319"/>
      <c r="AR56" s="1319"/>
      <c r="AS56" s="1319"/>
      <c r="AT56" s="1319"/>
      <c r="AU56" s="1319"/>
      <c r="AV56" s="1319"/>
      <c r="AW56" s="1319"/>
      <c r="AX56" s="1319"/>
      <c r="AY56" s="1319"/>
      <c r="AZ56" s="1319"/>
      <c r="BA56" s="1319"/>
      <c r="BB56" s="1317"/>
      <c r="BC56" s="1317"/>
      <c r="BD56" s="1317"/>
      <c r="BE56" s="1317"/>
      <c r="BF56" s="1317"/>
      <c r="BG56" s="1317"/>
      <c r="BH56" s="1317"/>
      <c r="BI56" s="1317"/>
      <c r="BJ56" s="1317"/>
      <c r="BK56" s="1317"/>
      <c r="BL56" s="1317"/>
      <c r="BM56" s="1317"/>
      <c r="BN56" s="1317"/>
      <c r="BO56" s="1317"/>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5" customFormat="1" x14ac:dyDescent="0.15">
      <c r="B57" s="409"/>
      <c r="G57" s="1320"/>
      <c r="H57" s="1320"/>
      <c r="I57" s="1315"/>
      <c r="J57" s="1315"/>
      <c r="K57" s="1321"/>
      <c r="L57" s="1321"/>
      <c r="M57" s="1321"/>
      <c r="N57" s="1321"/>
      <c r="AM57" s="390"/>
      <c r="AN57" s="1319"/>
      <c r="AO57" s="1319"/>
      <c r="AP57" s="1319"/>
      <c r="AQ57" s="1319"/>
      <c r="AR57" s="1319"/>
      <c r="AS57" s="1319"/>
      <c r="AT57" s="1319"/>
      <c r="AU57" s="1319"/>
      <c r="AV57" s="1319"/>
      <c r="AW57" s="1319"/>
      <c r="AX57" s="1319"/>
      <c r="AY57" s="1319"/>
      <c r="AZ57" s="1319"/>
      <c r="BA57" s="1319"/>
      <c r="BB57" s="1317" t="s">
        <v>618</v>
      </c>
      <c r="BC57" s="1317"/>
      <c r="BD57" s="1317"/>
      <c r="BE57" s="1317"/>
      <c r="BF57" s="1317"/>
      <c r="BG57" s="1317"/>
      <c r="BH57" s="1317"/>
      <c r="BI57" s="1317"/>
      <c r="BJ57" s="1317"/>
      <c r="BK57" s="1317"/>
      <c r="BL57" s="1317"/>
      <c r="BM57" s="1317"/>
      <c r="BN57" s="1317"/>
      <c r="BO57" s="1317"/>
      <c r="BP57" s="1314">
        <v>58.3</v>
      </c>
      <c r="BQ57" s="1314"/>
      <c r="BR57" s="1314"/>
      <c r="BS57" s="1314"/>
      <c r="BT57" s="1314"/>
      <c r="BU57" s="1314"/>
      <c r="BV57" s="1314"/>
      <c r="BW57" s="1314"/>
      <c r="BX57" s="1314">
        <v>59.6</v>
      </c>
      <c r="BY57" s="1314"/>
      <c r="BZ57" s="1314"/>
      <c r="CA57" s="1314"/>
      <c r="CB57" s="1314"/>
      <c r="CC57" s="1314"/>
      <c r="CD57" s="1314"/>
      <c r="CE57" s="1314"/>
      <c r="CF57" s="1314">
        <v>60.8</v>
      </c>
      <c r="CG57" s="1314"/>
      <c r="CH57" s="1314"/>
      <c r="CI57" s="1314"/>
      <c r="CJ57" s="1314"/>
      <c r="CK57" s="1314"/>
      <c r="CL57" s="1314"/>
      <c r="CM57" s="1314"/>
      <c r="CN57" s="1314">
        <v>61</v>
      </c>
      <c r="CO57" s="1314"/>
      <c r="CP57" s="1314"/>
      <c r="CQ57" s="1314"/>
      <c r="CR57" s="1314"/>
      <c r="CS57" s="1314"/>
      <c r="CT57" s="1314"/>
      <c r="CU57" s="1314"/>
      <c r="CV57" s="1314">
        <v>63</v>
      </c>
      <c r="CW57" s="1314"/>
      <c r="CX57" s="1314"/>
      <c r="CY57" s="1314"/>
      <c r="CZ57" s="1314"/>
      <c r="DA57" s="1314"/>
      <c r="DB57" s="1314"/>
      <c r="DC57" s="1314"/>
      <c r="DD57" s="410"/>
      <c r="DE57" s="409"/>
    </row>
    <row r="58" spans="1:109" s="405" customFormat="1" x14ac:dyDescent="0.15">
      <c r="A58" s="390"/>
      <c r="B58" s="409"/>
      <c r="G58" s="1320"/>
      <c r="H58" s="1320"/>
      <c r="I58" s="1315"/>
      <c r="J58" s="1315"/>
      <c r="K58" s="1321"/>
      <c r="L58" s="1321"/>
      <c r="M58" s="1321"/>
      <c r="N58" s="1321"/>
      <c r="AM58" s="390"/>
      <c r="AN58" s="1319"/>
      <c r="AO58" s="1319"/>
      <c r="AP58" s="1319"/>
      <c r="AQ58" s="1319"/>
      <c r="AR58" s="1319"/>
      <c r="AS58" s="1319"/>
      <c r="AT58" s="1319"/>
      <c r="AU58" s="1319"/>
      <c r="AV58" s="1319"/>
      <c r="AW58" s="1319"/>
      <c r="AX58" s="1319"/>
      <c r="AY58" s="1319"/>
      <c r="AZ58" s="1319"/>
      <c r="BA58" s="1319"/>
      <c r="BB58" s="1317"/>
      <c r="BC58" s="1317"/>
      <c r="BD58" s="1317"/>
      <c r="BE58" s="1317"/>
      <c r="BF58" s="1317"/>
      <c r="BG58" s="1317"/>
      <c r="BH58" s="1317"/>
      <c r="BI58" s="1317"/>
      <c r="BJ58" s="1317"/>
      <c r="BK58" s="1317"/>
      <c r="BL58" s="1317"/>
      <c r="BM58" s="1317"/>
      <c r="BN58" s="1317"/>
      <c r="BO58" s="1317"/>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620</v>
      </c>
    </row>
    <row r="64" spans="1:109" x14ac:dyDescent="0.15">
      <c r="B64" s="397"/>
      <c r="G64" s="404"/>
      <c r="I64" s="417"/>
      <c r="J64" s="417"/>
      <c r="K64" s="417"/>
      <c r="L64" s="417"/>
      <c r="M64" s="417"/>
      <c r="N64" s="418"/>
      <c r="AM64" s="404"/>
      <c r="AN64" s="404" t="s">
        <v>613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6" t="s">
        <v>621</v>
      </c>
      <c r="AO65" s="1327"/>
      <c r="AP65" s="1327"/>
      <c r="AQ65" s="1327"/>
      <c r="AR65" s="1327"/>
      <c r="AS65" s="1327"/>
      <c r="AT65" s="1327"/>
      <c r="AU65" s="1327"/>
      <c r="AV65" s="1327"/>
      <c r="AW65" s="1327"/>
      <c r="AX65" s="1327"/>
      <c r="AY65" s="1327"/>
      <c r="AZ65" s="1327"/>
      <c r="BA65" s="1327"/>
      <c r="BB65" s="1327"/>
      <c r="BC65" s="1327"/>
      <c r="BD65" s="1327"/>
      <c r="BE65" s="1327"/>
      <c r="BF65" s="1327"/>
      <c r="BG65" s="1327"/>
      <c r="BH65" s="1327"/>
      <c r="BI65" s="1327"/>
      <c r="BJ65" s="1327"/>
      <c r="BK65" s="1327"/>
      <c r="BL65" s="1327"/>
      <c r="BM65" s="1327"/>
      <c r="BN65" s="1327"/>
      <c r="BO65" s="1327"/>
      <c r="BP65" s="1327"/>
      <c r="BQ65" s="1327"/>
      <c r="BR65" s="1327"/>
      <c r="BS65" s="1327"/>
      <c r="BT65" s="1327"/>
      <c r="BU65" s="1327"/>
      <c r="BV65" s="1327"/>
      <c r="BW65" s="1327"/>
      <c r="BX65" s="1327"/>
      <c r="BY65" s="1327"/>
      <c r="BZ65" s="1327"/>
      <c r="CA65" s="1327"/>
      <c r="CB65" s="1327"/>
      <c r="CC65" s="1327"/>
      <c r="CD65" s="1327"/>
      <c r="CE65" s="1327"/>
      <c r="CF65" s="1327"/>
      <c r="CG65" s="1327"/>
      <c r="CH65" s="1327"/>
      <c r="CI65" s="1327"/>
      <c r="CJ65" s="1327"/>
      <c r="CK65" s="1327"/>
      <c r="CL65" s="1327"/>
      <c r="CM65" s="1327"/>
      <c r="CN65" s="1327"/>
      <c r="CO65" s="1327"/>
      <c r="CP65" s="1327"/>
      <c r="CQ65" s="1327"/>
      <c r="CR65" s="1327"/>
      <c r="CS65" s="1327"/>
      <c r="CT65" s="1327"/>
      <c r="CU65" s="1327"/>
      <c r="CV65" s="1327"/>
      <c r="CW65" s="1327"/>
      <c r="CX65" s="1327"/>
      <c r="CY65" s="1327"/>
      <c r="CZ65" s="1327"/>
      <c r="DA65" s="1327"/>
      <c r="DB65" s="1327"/>
      <c r="DC65" s="1328"/>
    </row>
    <row r="66" spans="2:107" x14ac:dyDescent="0.15">
      <c r="B66" s="397"/>
      <c r="AN66" s="1329"/>
      <c r="AO66" s="1330"/>
      <c r="AP66" s="1330"/>
      <c r="AQ66" s="1330"/>
      <c r="AR66" s="1330"/>
      <c r="AS66" s="1330"/>
      <c r="AT66" s="1330"/>
      <c r="AU66" s="1330"/>
      <c r="AV66" s="1330"/>
      <c r="AW66" s="1330"/>
      <c r="AX66" s="1330"/>
      <c r="AY66" s="1330"/>
      <c r="AZ66" s="1330"/>
      <c r="BA66" s="1330"/>
      <c r="BB66" s="1330"/>
      <c r="BC66" s="1330"/>
      <c r="BD66" s="1330"/>
      <c r="BE66" s="1330"/>
      <c r="BF66" s="1330"/>
      <c r="BG66" s="1330"/>
      <c r="BH66" s="1330"/>
      <c r="BI66" s="1330"/>
      <c r="BJ66" s="1330"/>
      <c r="BK66" s="1330"/>
      <c r="BL66" s="1330"/>
      <c r="BM66" s="1330"/>
      <c r="BN66" s="1330"/>
      <c r="BO66" s="1330"/>
      <c r="BP66" s="1330"/>
      <c r="BQ66" s="1330"/>
      <c r="BR66" s="1330"/>
      <c r="BS66" s="1330"/>
      <c r="BT66" s="1330"/>
      <c r="BU66" s="1330"/>
      <c r="BV66" s="1330"/>
      <c r="BW66" s="1330"/>
      <c r="BX66" s="1330"/>
      <c r="BY66" s="1330"/>
      <c r="BZ66" s="1330"/>
      <c r="CA66" s="1330"/>
      <c r="CB66" s="1330"/>
      <c r="CC66" s="1330"/>
      <c r="CD66" s="1330"/>
      <c r="CE66" s="1330"/>
      <c r="CF66" s="1330"/>
      <c r="CG66" s="1330"/>
      <c r="CH66" s="1330"/>
      <c r="CI66" s="1330"/>
      <c r="CJ66" s="1330"/>
      <c r="CK66" s="1330"/>
      <c r="CL66" s="1330"/>
      <c r="CM66" s="1330"/>
      <c r="CN66" s="1330"/>
      <c r="CO66" s="1330"/>
      <c r="CP66" s="1330"/>
      <c r="CQ66" s="1330"/>
      <c r="CR66" s="1330"/>
      <c r="CS66" s="1330"/>
      <c r="CT66" s="1330"/>
      <c r="CU66" s="1330"/>
      <c r="CV66" s="1330"/>
      <c r="CW66" s="1330"/>
      <c r="CX66" s="1330"/>
      <c r="CY66" s="1330"/>
      <c r="CZ66" s="1330"/>
      <c r="DA66" s="1330"/>
      <c r="DB66" s="1330"/>
      <c r="DC66" s="1331"/>
    </row>
    <row r="67" spans="2:107" x14ac:dyDescent="0.15">
      <c r="B67" s="397"/>
      <c r="AN67" s="1329"/>
      <c r="AO67" s="1330"/>
      <c r="AP67" s="1330"/>
      <c r="AQ67" s="1330"/>
      <c r="AR67" s="1330"/>
      <c r="AS67" s="1330"/>
      <c r="AT67" s="1330"/>
      <c r="AU67" s="1330"/>
      <c r="AV67" s="1330"/>
      <c r="AW67" s="1330"/>
      <c r="AX67" s="1330"/>
      <c r="AY67" s="1330"/>
      <c r="AZ67" s="1330"/>
      <c r="BA67" s="1330"/>
      <c r="BB67" s="1330"/>
      <c r="BC67" s="1330"/>
      <c r="BD67" s="1330"/>
      <c r="BE67" s="1330"/>
      <c r="BF67" s="1330"/>
      <c r="BG67" s="1330"/>
      <c r="BH67" s="1330"/>
      <c r="BI67" s="1330"/>
      <c r="BJ67" s="1330"/>
      <c r="BK67" s="1330"/>
      <c r="BL67" s="1330"/>
      <c r="BM67" s="1330"/>
      <c r="BN67" s="1330"/>
      <c r="BO67" s="1330"/>
      <c r="BP67" s="1330"/>
      <c r="BQ67" s="1330"/>
      <c r="BR67" s="1330"/>
      <c r="BS67" s="1330"/>
      <c r="BT67" s="1330"/>
      <c r="BU67" s="1330"/>
      <c r="BV67" s="1330"/>
      <c r="BW67" s="1330"/>
      <c r="BX67" s="1330"/>
      <c r="BY67" s="1330"/>
      <c r="BZ67" s="1330"/>
      <c r="CA67" s="1330"/>
      <c r="CB67" s="1330"/>
      <c r="CC67" s="1330"/>
      <c r="CD67" s="1330"/>
      <c r="CE67" s="1330"/>
      <c r="CF67" s="1330"/>
      <c r="CG67" s="1330"/>
      <c r="CH67" s="1330"/>
      <c r="CI67" s="1330"/>
      <c r="CJ67" s="1330"/>
      <c r="CK67" s="1330"/>
      <c r="CL67" s="1330"/>
      <c r="CM67" s="1330"/>
      <c r="CN67" s="1330"/>
      <c r="CO67" s="1330"/>
      <c r="CP67" s="1330"/>
      <c r="CQ67" s="1330"/>
      <c r="CR67" s="1330"/>
      <c r="CS67" s="1330"/>
      <c r="CT67" s="1330"/>
      <c r="CU67" s="1330"/>
      <c r="CV67" s="1330"/>
      <c r="CW67" s="1330"/>
      <c r="CX67" s="1330"/>
      <c r="CY67" s="1330"/>
      <c r="CZ67" s="1330"/>
      <c r="DA67" s="1330"/>
      <c r="DB67" s="1330"/>
      <c r="DC67" s="1331"/>
    </row>
    <row r="68" spans="2:107" x14ac:dyDescent="0.15">
      <c r="B68" s="397"/>
      <c r="AN68" s="1329"/>
      <c r="AO68" s="1330"/>
      <c r="AP68" s="1330"/>
      <c r="AQ68" s="1330"/>
      <c r="AR68" s="1330"/>
      <c r="AS68" s="1330"/>
      <c r="AT68" s="1330"/>
      <c r="AU68" s="1330"/>
      <c r="AV68" s="1330"/>
      <c r="AW68" s="1330"/>
      <c r="AX68" s="1330"/>
      <c r="AY68" s="1330"/>
      <c r="AZ68" s="1330"/>
      <c r="BA68" s="1330"/>
      <c r="BB68" s="1330"/>
      <c r="BC68" s="1330"/>
      <c r="BD68" s="1330"/>
      <c r="BE68" s="1330"/>
      <c r="BF68" s="1330"/>
      <c r="BG68" s="1330"/>
      <c r="BH68" s="1330"/>
      <c r="BI68" s="1330"/>
      <c r="BJ68" s="1330"/>
      <c r="BK68" s="1330"/>
      <c r="BL68" s="1330"/>
      <c r="BM68" s="1330"/>
      <c r="BN68" s="1330"/>
      <c r="BO68" s="1330"/>
      <c r="BP68" s="1330"/>
      <c r="BQ68" s="1330"/>
      <c r="BR68" s="1330"/>
      <c r="BS68" s="1330"/>
      <c r="BT68" s="1330"/>
      <c r="BU68" s="1330"/>
      <c r="BV68" s="1330"/>
      <c r="BW68" s="1330"/>
      <c r="BX68" s="1330"/>
      <c r="BY68" s="1330"/>
      <c r="BZ68" s="1330"/>
      <c r="CA68" s="1330"/>
      <c r="CB68" s="1330"/>
      <c r="CC68" s="1330"/>
      <c r="CD68" s="1330"/>
      <c r="CE68" s="1330"/>
      <c r="CF68" s="1330"/>
      <c r="CG68" s="1330"/>
      <c r="CH68" s="1330"/>
      <c r="CI68" s="1330"/>
      <c r="CJ68" s="1330"/>
      <c r="CK68" s="1330"/>
      <c r="CL68" s="1330"/>
      <c r="CM68" s="1330"/>
      <c r="CN68" s="1330"/>
      <c r="CO68" s="1330"/>
      <c r="CP68" s="1330"/>
      <c r="CQ68" s="1330"/>
      <c r="CR68" s="1330"/>
      <c r="CS68" s="1330"/>
      <c r="CT68" s="1330"/>
      <c r="CU68" s="1330"/>
      <c r="CV68" s="1330"/>
      <c r="CW68" s="1330"/>
      <c r="CX68" s="1330"/>
      <c r="CY68" s="1330"/>
      <c r="CZ68" s="1330"/>
      <c r="DA68" s="1330"/>
      <c r="DB68" s="1330"/>
      <c r="DC68" s="1331"/>
    </row>
    <row r="69" spans="2:107" x14ac:dyDescent="0.15">
      <c r="B69" s="397"/>
      <c r="AN69" s="1332"/>
      <c r="AO69" s="1333"/>
      <c r="AP69" s="1333"/>
      <c r="AQ69" s="1333"/>
      <c r="AR69" s="1333"/>
      <c r="AS69" s="1333"/>
      <c r="AT69" s="1333"/>
      <c r="AU69" s="1333"/>
      <c r="AV69" s="1333"/>
      <c r="AW69" s="1333"/>
      <c r="AX69" s="1333"/>
      <c r="AY69" s="1333"/>
      <c r="AZ69" s="1333"/>
      <c r="BA69" s="1333"/>
      <c r="BB69" s="1333"/>
      <c r="BC69" s="1333"/>
      <c r="BD69" s="1333"/>
      <c r="BE69" s="1333"/>
      <c r="BF69" s="1333"/>
      <c r="BG69" s="1333"/>
      <c r="BH69" s="1333"/>
      <c r="BI69" s="1333"/>
      <c r="BJ69" s="1333"/>
      <c r="BK69" s="1333"/>
      <c r="BL69" s="1333"/>
      <c r="BM69" s="1333"/>
      <c r="BN69" s="1333"/>
      <c r="BO69" s="1333"/>
      <c r="BP69" s="1333"/>
      <c r="BQ69" s="1333"/>
      <c r="BR69" s="1333"/>
      <c r="BS69" s="1333"/>
      <c r="BT69" s="1333"/>
      <c r="BU69" s="1333"/>
      <c r="BV69" s="1333"/>
      <c r="BW69" s="1333"/>
      <c r="BX69" s="1333"/>
      <c r="BY69" s="1333"/>
      <c r="BZ69" s="1333"/>
      <c r="CA69" s="1333"/>
      <c r="CB69" s="1333"/>
      <c r="CC69" s="1333"/>
      <c r="CD69" s="1333"/>
      <c r="CE69" s="1333"/>
      <c r="CF69" s="1333"/>
      <c r="CG69" s="1333"/>
      <c r="CH69" s="1333"/>
      <c r="CI69" s="1333"/>
      <c r="CJ69" s="1333"/>
      <c r="CK69" s="1333"/>
      <c r="CL69" s="1333"/>
      <c r="CM69" s="1333"/>
      <c r="CN69" s="1333"/>
      <c r="CO69" s="1333"/>
      <c r="CP69" s="1333"/>
      <c r="CQ69" s="1333"/>
      <c r="CR69" s="1333"/>
      <c r="CS69" s="1333"/>
      <c r="CT69" s="1333"/>
      <c r="CU69" s="1333"/>
      <c r="CV69" s="1333"/>
      <c r="CW69" s="1333"/>
      <c r="CX69" s="1333"/>
      <c r="CY69" s="1333"/>
      <c r="CZ69" s="1333"/>
      <c r="DA69" s="1333"/>
      <c r="DB69" s="1333"/>
      <c r="DC69" s="1334"/>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615</v>
      </c>
    </row>
    <row r="72" spans="2:107" x14ac:dyDescent="0.15">
      <c r="B72" s="397"/>
      <c r="G72" s="1320"/>
      <c r="H72" s="1320"/>
      <c r="I72" s="1320"/>
      <c r="J72" s="1320"/>
      <c r="K72" s="407"/>
      <c r="L72" s="407"/>
      <c r="M72" s="408"/>
      <c r="N72" s="408"/>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9" t="s">
        <v>567</v>
      </c>
      <c r="BQ72" s="1319"/>
      <c r="BR72" s="1319"/>
      <c r="BS72" s="1319"/>
      <c r="BT72" s="1319"/>
      <c r="BU72" s="1319"/>
      <c r="BV72" s="1319"/>
      <c r="BW72" s="1319"/>
      <c r="BX72" s="1319" t="s">
        <v>568</v>
      </c>
      <c r="BY72" s="1319"/>
      <c r="BZ72" s="1319"/>
      <c r="CA72" s="1319"/>
      <c r="CB72" s="1319"/>
      <c r="CC72" s="1319"/>
      <c r="CD72" s="1319"/>
      <c r="CE72" s="1319"/>
      <c r="CF72" s="1319" t="s">
        <v>569</v>
      </c>
      <c r="CG72" s="1319"/>
      <c r="CH72" s="1319"/>
      <c r="CI72" s="1319"/>
      <c r="CJ72" s="1319"/>
      <c r="CK72" s="1319"/>
      <c r="CL72" s="1319"/>
      <c r="CM72" s="1319"/>
      <c r="CN72" s="1319" t="s">
        <v>570</v>
      </c>
      <c r="CO72" s="1319"/>
      <c r="CP72" s="1319"/>
      <c r="CQ72" s="1319"/>
      <c r="CR72" s="1319"/>
      <c r="CS72" s="1319"/>
      <c r="CT72" s="1319"/>
      <c r="CU72" s="1319"/>
      <c r="CV72" s="1319" t="s">
        <v>571</v>
      </c>
      <c r="CW72" s="1319"/>
      <c r="CX72" s="1319"/>
      <c r="CY72" s="1319"/>
      <c r="CZ72" s="1319"/>
      <c r="DA72" s="1319"/>
      <c r="DB72" s="1319"/>
      <c r="DC72" s="1319"/>
    </row>
    <row r="73" spans="2:107" x14ac:dyDescent="0.15">
      <c r="B73" s="397"/>
      <c r="G73" s="1322"/>
      <c r="H73" s="1322"/>
      <c r="I73" s="1322"/>
      <c r="J73" s="1322"/>
      <c r="K73" s="1318"/>
      <c r="L73" s="1318"/>
      <c r="M73" s="1318"/>
      <c r="N73" s="1318"/>
      <c r="AM73" s="406"/>
      <c r="AN73" s="1317" t="s">
        <v>616</v>
      </c>
      <c r="AO73" s="1317"/>
      <c r="AP73" s="1317"/>
      <c r="AQ73" s="1317"/>
      <c r="AR73" s="1317"/>
      <c r="AS73" s="1317"/>
      <c r="AT73" s="1317"/>
      <c r="AU73" s="1317"/>
      <c r="AV73" s="1317"/>
      <c r="AW73" s="1317"/>
      <c r="AX73" s="1317"/>
      <c r="AY73" s="1317"/>
      <c r="AZ73" s="1317"/>
      <c r="BA73" s="1317"/>
      <c r="BB73" s="1317" t="s">
        <v>617</v>
      </c>
      <c r="BC73" s="1317"/>
      <c r="BD73" s="1317"/>
      <c r="BE73" s="1317"/>
      <c r="BF73" s="1317"/>
      <c r="BG73" s="1317"/>
      <c r="BH73" s="1317"/>
      <c r="BI73" s="1317"/>
      <c r="BJ73" s="1317"/>
      <c r="BK73" s="1317"/>
      <c r="BL73" s="1317"/>
      <c r="BM73" s="1317"/>
      <c r="BN73" s="1317"/>
      <c r="BO73" s="1317"/>
      <c r="BP73" s="1314">
        <v>171.6</v>
      </c>
      <c r="BQ73" s="1314"/>
      <c r="BR73" s="1314"/>
      <c r="BS73" s="1314"/>
      <c r="BT73" s="1314"/>
      <c r="BU73" s="1314"/>
      <c r="BV73" s="1314"/>
      <c r="BW73" s="1314"/>
      <c r="BX73" s="1314">
        <v>164.3</v>
      </c>
      <c r="BY73" s="1314"/>
      <c r="BZ73" s="1314"/>
      <c r="CA73" s="1314"/>
      <c r="CB73" s="1314"/>
      <c r="CC73" s="1314"/>
      <c r="CD73" s="1314"/>
      <c r="CE73" s="1314"/>
      <c r="CF73" s="1314">
        <v>155.6</v>
      </c>
      <c r="CG73" s="1314"/>
      <c r="CH73" s="1314"/>
      <c r="CI73" s="1314"/>
      <c r="CJ73" s="1314"/>
      <c r="CK73" s="1314"/>
      <c r="CL73" s="1314"/>
      <c r="CM73" s="1314"/>
      <c r="CN73" s="1314">
        <v>124.5</v>
      </c>
      <c r="CO73" s="1314"/>
      <c r="CP73" s="1314"/>
      <c r="CQ73" s="1314"/>
      <c r="CR73" s="1314"/>
      <c r="CS73" s="1314"/>
      <c r="CT73" s="1314"/>
      <c r="CU73" s="1314"/>
      <c r="CV73" s="1314">
        <v>112.5</v>
      </c>
      <c r="CW73" s="1314"/>
      <c r="CX73" s="1314"/>
      <c r="CY73" s="1314"/>
      <c r="CZ73" s="1314"/>
      <c r="DA73" s="1314"/>
      <c r="DB73" s="1314"/>
      <c r="DC73" s="1314"/>
    </row>
    <row r="74" spans="2:107" x14ac:dyDescent="0.15">
      <c r="B74" s="397"/>
      <c r="G74" s="1322"/>
      <c r="H74" s="1322"/>
      <c r="I74" s="1322"/>
      <c r="J74" s="1322"/>
      <c r="K74" s="1318"/>
      <c r="L74" s="1318"/>
      <c r="M74" s="1318"/>
      <c r="N74" s="1318"/>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7"/>
      <c r="G75" s="1322"/>
      <c r="H75" s="1322"/>
      <c r="I75" s="1320"/>
      <c r="J75" s="1320"/>
      <c r="K75" s="1321"/>
      <c r="L75" s="1321"/>
      <c r="M75" s="1321"/>
      <c r="N75" s="1321"/>
      <c r="AM75" s="406"/>
      <c r="AN75" s="1317"/>
      <c r="AO75" s="1317"/>
      <c r="AP75" s="1317"/>
      <c r="AQ75" s="1317"/>
      <c r="AR75" s="1317"/>
      <c r="AS75" s="1317"/>
      <c r="AT75" s="1317"/>
      <c r="AU75" s="1317"/>
      <c r="AV75" s="1317"/>
      <c r="AW75" s="1317"/>
      <c r="AX75" s="1317"/>
      <c r="AY75" s="1317"/>
      <c r="AZ75" s="1317"/>
      <c r="BA75" s="1317"/>
      <c r="BB75" s="1317" t="s">
        <v>622</v>
      </c>
      <c r="BC75" s="1317"/>
      <c r="BD75" s="1317"/>
      <c r="BE75" s="1317"/>
      <c r="BF75" s="1317"/>
      <c r="BG75" s="1317"/>
      <c r="BH75" s="1317"/>
      <c r="BI75" s="1317"/>
      <c r="BJ75" s="1317"/>
      <c r="BK75" s="1317"/>
      <c r="BL75" s="1317"/>
      <c r="BM75" s="1317"/>
      <c r="BN75" s="1317"/>
      <c r="BO75" s="1317"/>
      <c r="BP75" s="1314">
        <v>15.5</v>
      </c>
      <c r="BQ75" s="1314"/>
      <c r="BR75" s="1314"/>
      <c r="BS75" s="1314"/>
      <c r="BT75" s="1314"/>
      <c r="BU75" s="1314"/>
      <c r="BV75" s="1314"/>
      <c r="BW75" s="1314"/>
      <c r="BX75" s="1314">
        <v>16.399999999999999</v>
      </c>
      <c r="BY75" s="1314"/>
      <c r="BZ75" s="1314"/>
      <c r="CA75" s="1314"/>
      <c r="CB75" s="1314"/>
      <c r="CC75" s="1314"/>
      <c r="CD75" s="1314"/>
      <c r="CE75" s="1314"/>
      <c r="CF75" s="1314">
        <v>17.2</v>
      </c>
      <c r="CG75" s="1314"/>
      <c r="CH75" s="1314"/>
      <c r="CI75" s="1314"/>
      <c r="CJ75" s="1314"/>
      <c r="CK75" s="1314"/>
      <c r="CL75" s="1314"/>
      <c r="CM75" s="1314"/>
      <c r="CN75" s="1314">
        <v>17.399999999999999</v>
      </c>
      <c r="CO75" s="1314"/>
      <c r="CP75" s="1314"/>
      <c r="CQ75" s="1314"/>
      <c r="CR75" s="1314"/>
      <c r="CS75" s="1314"/>
      <c r="CT75" s="1314"/>
      <c r="CU75" s="1314"/>
      <c r="CV75" s="1314">
        <v>17.399999999999999</v>
      </c>
      <c r="CW75" s="1314"/>
      <c r="CX75" s="1314"/>
      <c r="CY75" s="1314"/>
      <c r="CZ75" s="1314"/>
      <c r="DA75" s="1314"/>
      <c r="DB75" s="1314"/>
      <c r="DC75" s="1314"/>
    </row>
    <row r="76" spans="2:107" x14ac:dyDescent="0.15">
      <c r="B76" s="397"/>
      <c r="G76" s="1322"/>
      <c r="H76" s="1322"/>
      <c r="I76" s="1320"/>
      <c r="J76" s="1320"/>
      <c r="K76" s="1321"/>
      <c r="L76" s="1321"/>
      <c r="M76" s="1321"/>
      <c r="N76" s="1321"/>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7"/>
      <c r="G77" s="1320"/>
      <c r="H77" s="1320"/>
      <c r="I77" s="1320"/>
      <c r="J77" s="1320"/>
      <c r="K77" s="1318"/>
      <c r="L77" s="1318"/>
      <c r="M77" s="1318"/>
      <c r="N77" s="1318"/>
      <c r="AN77" s="1319" t="s">
        <v>619</v>
      </c>
      <c r="AO77" s="1319"/>
      <c r="AP77" s="1319"/>
      <c r="AQ77" s="1319"/>
      <c r="AR77" s="1319"/>
      <c r="AS77" s="1319"/>
      <c r="AT77" s="1319"/>
      <c r="AU77" s="1319"/>
      <c r="AV77" s="1319"/>
      <c r="AW77" s="1319"/>
      <c r="AX77" s="1319"/>
      <c r="AY77" s="1319"/>
      <c r="AZ77" s="1319"/>
      <c r="BA77" s="1319"/>
      <c r="BB77" s="1317" t="s">
        <v>617</v>
      </c>
      <c r="BC77" s="1317"/>
      <c r="BD77" s="1317"/>
      <c r="BE77" s="1317"/>
      <c r="BF77" s="1317"/>
      <c r="BG77" s="1317"/>
      <c r="BH77" s="1317"/>
      <c r="BI77" s="1317"/>
      <c r="BJ77" s="1317"/>
      <c r="BK77" s="1317"/>
      <c r="BL77" s="1317"/>
      <c r="BM77" s="1317"/>
      <c r="BN77" s="1317"/>
      <c r="BO77" s="1317"/>
      <c r="BP77" s="1314">
        <v>54.6</v>
      </c>
      <c r="BQ77" s="1314"/>
      <c r="BR77" s="1314"/>
      <c r="BS77" s="1314"/>
      <c r="BT77" s="1314"/>
      <c r="BU77" s="1314"/>
      <c r="BV77" s="1314"/>
      <c r="BW77" s="1314"/>
      <c r="BX77" s="1314">
        <v>53.2</v>
      </c>
      <c r="BY77" s="1314"/>
      <c r="BZ77" s="1314"/>
      <c r="CA77" s="1314"/>
      <c r="CB77" s="1314"/>
      <c r="CC77" s="1314"/>
      <c r="CD77" s="1314"/>
      <c r="CE77" s="1314"/>
      <c r="CF77" s="1314">
        <v>47.9</v>
      </c>
      <c r="CG77" s="1314"/>
      <c r="CH77" s="1314"/>
      <c r="CI77" s="1314"/>
      <c r="CJ77" s="1314"/>
      <c r="CK77" s="1314"/>
      <c r="CL77" s="1314"/>
      <c r="CM77" s="1314"/>
      <c r="CN77" s="1314">
        <v>49</v>
      </c>
      <c r="CO77" s="1314"/>
      <c r="CP77" s="1314"/>
      <c r="CQ77" s="1314"/>
      <c r="CR77" s="1314"/>
      <c r="CS77" s="1314"/>
      <c r="CT77" s="1314"/>
      <c r="CU77" s="1314"/>
      <c r="CV77" s="1314">
        <v>41.3</v>
      </c>
      <c r="CW77" s="1314"/>
      <c r="CX77" s="1314"/>
      <c r="CY77" s="1314"/>
      <c r="CZ77" s="1314"/>
      <c r="DA77" s="1314"/>
      <c r="DB77" s="1314"/>
      <c r="DC77" s="1314"/>
    </row>
    <row r="78" spans="2:107" x14ac:dyDescent="0.15">
      <c r="B78" s="397"/>
      <c r="G78" s="1320"/>
      <c r="H78" s="1320"/>
      <c r="I78" s="1320"/>
      <c r="J78" s="1320"/>
      <c r="K78" s="1318"/>
      <c r="L78" s="1318"/>
      <c r="M78" s="1318"/>
      <c r="N78" s="1318"/>
      <c r="AN78" s="1319"/>
      <c r="AO78" s="1319"/>
      <c r="AP78" s="1319"/>
      <c r="AQ78" s="1319"/>
      <c r="AR78" s="1319"/>
      <c r="AS78" s="1319"/>
      <c r="AT78" s="1319"/>
      <c r="AU78" s="1319"/>
      <c r="AV78" s="1319"/>
      <c r="AW78" s="1319"/>
      <c r="AX78" s="1319"/>
      <c r="AY78" s="1319"/>
      <c r="AZ78" s="1319"/>
      <c r="BA78" s="1319"/>
      <c r="BB78" s="1317"/>
      <c r="BC78" s="1317"/>
      <c r="BD78" s="1317"/>
      <c r="BE78" s="1317"/>
      <c r="BF78" s="1317"/>
      <c r="BG78" s="1317"/>
      <c r="BH78" s="1317"/>
      <c r="BI78" s="1317"/>
      <c r="BJ78" s="1317"/>
      <c r="BK78" s="1317"/>
      <c r="BL78" s="1317"/>
      <c r="BM78" s="1317"/>
      <c r="BN78" s="1317"/>
      <c r="BO78" s="1317"/>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7"/>
      <c r="G79" s="1320"/>
      <c r="H79" s="1320"/>
      <c r="I79" s="1315"/>
      <c r="J79" s="1315"/>
      <c r="K79" s="1316"/>
      <c r="L79" s="1316"/>
      <c r="M79" s="1316"/>
      <c r="N79" s="1316"/>
      <c r="AN79" s="1319"/>
      <c r="AO79" s="1319"/>
      <c r="AP79" s="1319"/>
      <c r="AQ79" s="1319"/>
      <c r="AR79" s="1319"/>
      <c r="AS79" s="1319"/>
      <c r="AT79" s="1319"/>
      <c r="AU79" s="1319"/>
      <c r="AV79" s="1319"/>
      <c r="AW79" s="1319"/>
      <c r="AX79" s="1319"/>
      <c r="AY79" s="1319"/>
      <c r="AZ79" s="1319"/>
      <c r="BA79" s="1319"/>
      <c r="BB79" s="1317" t="s">
        <v>622</v>
      </c>
      <c r="BC79" s="1317"/>
      <c r="BD79" s="1317"/>
      <c r="BE79" s="1317"/>
      <c r="BF79" s="1317"/>
      <c r="BG79" s="1317"/>
      <c r="BH79" s="1317"/>
      <c r="BI79" s="1317"/>
      <c r="BJ79" s="1317"/>
      <c r="BK79" s="1317"/>
      <c r="BL79" s="1317"/>
      <c r="BM79" s="1317"/>
      <c r="BN79" s="1317"/>
      <c r="BO79" s="1317"/>
      <c r="BP79" s="1314">
        <v>10</v>
      </c>
      <c r="BQ79" s="1314"/>
      <c r="BR79" s="1314"/>
      <c r="BS79" s="1314"/>
      <c r="BT79" s="1314"/>
      <c r="BU79" s="1314"/>
      <c r="BV79" s="1314"/>
      <c r="BW79" s="1314"/>
      <c r="BX79" s="1314">
        <v>9.8000000000000007</v>
      </c>
      <c r="BY79" s="1314"/>
      <c r="BZ79" s="1314"/>
      <c r="CA79" s="1314"/>
      <c r="CB79" s="1314"/>
      <c r="CC79" s="1314"/>
      <c r="CD79" s="1314"/>
      <c r="CE79" s="1314"/>
      <c r="CF79" s="1314">
        <v>9.6</v>
      </c>
      <c r="CG79" s="1314"/>
      <c r="CH79" s="1314"/>
      <c r="CI79" s="1314"/>
      <c r="CJ79" s="1314"/>
      <c r="CK79" s="1314"/>
      <c r="CL79" s="1314"/>
      <c r="CM79" s="1314"/>
      <c r="CN79" s="1314">
        <v>9.5</v>
      </c>
      <c r="CO79" s="1314"/>
      <c r="CP79" s="1314"/>
      <c r="CQ79" s="1314"/>
      <c r="CR79" s="1314"/>
      <c r="CS79" s="1314"/>
      <c r="CT79" s="1314"/>
      <c r="CU79" s="1314"/>
      <c r="CV79" s="1314">
        <v>9.1999999999999993</v>
      </c>
      <c r="CW79" s="1314"/>
      <c r="CX79" s="1314"/>
      <c r="CY79" s="1314"/>
      <c r="CZ79" s="1314"/>
      <c r="DA79" s="1314"/>
      <c r="DB79" s="1314"/>
      <c r="DC79" s="1314"/>
    </row>
    <row r="80" spans="2:107" x14ac:dyDescent="0.15">
      <c r="B80" s="397"/>
      <c r="G80" s="1320"/>
      <c r="H80" s="1320"/>
      <c r="I80" s="1315"/>
      <c r="J80" s="1315"/>
      <c r="K80" s="1316"/>
      <c r="L80" s="1316"/>
      <c r="M80" s="1316"/>
      <c r="N80" s="1316"/>
      <c r="AN80" s="1319"/>
      <c r="AO80" s="1319"/>
      <c r="AP80" s="1319"/>
      <c r="AQ80" s="1319"/>
      <c r="AR80" s="1319"/>
      <c r="AS80" s="1319"/>
      <c r="AT80" s="1319"/>
      <c r="AU80" s="1319"/>
      <c r="AV80" s="1319"/>
      <c r="AW80" s="1319"/>
      <c r="AX80" s="1319"/>
      <c r="AY80" s="1319"/>
      <c r="AZ80" s="1319"/>
      <c r="BA80" s="1319"/>
      <c r="BB80" s="1317"/>
      <c r="BC80" s="1317"/>
      <c r="BD80" s="1317"/>
      <c r="BE80" s="1317"/>
      <c r="BF80" s="1317"/>
      <c r="BG80" s="1317"/>
      <c r="BH80" s="1317"/>
      <c r="BI80" s="1317"/>
      <c r="BJ80" s="1317"/>
      <c r="BK80" s="1317"/>
      <c r="BL80" s="1317"/>
      <c r="BM80" s="1317"/>
      <c r="BN80" s="1317"/>
      <c r="BO80" s="1317"/>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Y/IuO9xLiJzqZA/g1EVGCZpMtAcp7yyaoKPkHZ6gNBqn/U9mL0dizwqfUxH87rdjtQD5h5MUiPLEkk4i4FdDFw==" saltValue="mcQhG34I2gUIkcqg6edf4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514</v>
      </c>
    </row>
  </sheetData>
  <sheetProtection algorithmName="SHA-512" hashValue="TSKrh2kLVZzvstnhKc89t74cwXdUI91/1TLQg9mx3d+w7XRtouXc/VXySCnR/f6waqxtz/qmqGGQQibxqBE1QQ==" saltValue="hPvu1W07VTGL8s/7TdoaO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514</v>
      </c>
    </row>
  </sheetData>
  <sheetProtection algorithmName="SHA-512" hashValue="EqZNE/8Z/S4Wxbt/7HjnS8jdjA+/vjerLm/HOQVt0fnA+j37BaWtrAa2nLKOBws8e2jkqFXBIP/dqnNnEGqiJA==" saltValue="Av3X12zc+GqWFFe3BLyum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564</v>
      </c>
      <c r="G2" s="157"/>
      <c r="H2" s="158"/>
    </row>
    <row r="3" spans="1:8" x14ac:dyDescent="0.15">
      <c r="A3" s="154" t="s">
        <v>557</v>
      </c>
      <c r="B3" s="159"/>
      <c r="C3" s="160"/>
      <c r="D3" s="161">
        <v>116859</v>
      </c>
      <c r="E3" s="162"/>
      <c r="F3" s="163">
        <v>83280</v>
      </c>
      <c r="G3" s="164"/>
      <c r="H3" s="165"/>
    </row>
    <row r="4" spans="1:8" x14ac:dyDescent="0.15">
      <c r="A4" s="166"/>
      <c r="B4" s="167"/>
      <c r="C4" s="168"/>
      <c r="D4" s="169">
        <v>37739</v>
      </c>
      <c r="E4" s="170"/>
      <c r="F4" s="171">
        <v>43123</v>
      </c>
      <c r="G4" s="172"/>
      <c r="H4" s="173"/>
    </row>
    <row r="5" spans="1:8" x14ac:dyDescent="0.15">
      <c r="A5" s="154" t="s">
        <v>559</v>
      </c>
      <c r="B5" s="159"/>
      <c r="C5" s="160"/>
      <c r="D5" s="161">
        <v>116002</v>
      </c>
      <c r="E5" s="162"/>
      <c r="F5" s="163">
        <v>88968</v>
      </c>
      <c r="G5" s="164"/>
      <c r="H5" s="165"/>
    </row>
    <row r="6" spans="1:8" x14ac:dyDescent="0.15">
      <c r="A6" s="166"/>
      <c r="B6" s="167"/>
      <c r="C6" s="168"/>
      <c r="D6" s="169">
        <v>48020</v>
      </c>
      <c r="E6" s="170"/>
      <c r="F6" s="171">
        <v>45482</v>
      </c>
      <c r="G6" s="172"/>
      <c r="H6" s="173"/>
    </row>
    <row r="7" spans="1:8" x14ac:dyDescent="0.15">
      <c r="A7" s="154" t="s">
        <v>560</v>
      </c>
      <c r="B7" s="159"/>
      <c r="C7" s="160"/>
      <c r="D7" s="161">
        <v>93493</v>
      </c>
      <c r="E7" s="162"/>
      <c r="F7" s="163">
        <v>85173</v>
      </c>
      <c r="G7" s="164"/>
      <c r="H7" s="165"/>
    </row>
    <row r="8" spans="1:8" x14ac:dyDescent="0.15">
      <c r="A8" s="166"/>
      <c r="B8" s="167"/>
      <c r="C8" s="168"/>
      <c r="D8" s="169">
        <v>45769</v>
      </c>
      <c r="E8" s="170"/>
      <c r="F8" s="171">
        <v>43913</v>
      </c>
      <c r="G8" s="172"/>
      <c r="H8" s="173"/>
    </row>
    <row r="9" spans="1:8" x14ac:dyDescent="0.15">
      <c r="A9" s="154" t="s">
        <v>561</v>
      </c>
      <c r="B9" s="159"/>
      <c r="C9" s="160"/>
      <c r="D9" s="161">
        <v>71724</v>
      </c>
      <c r="E9" s="162"/>
      <c r="F9" s="163">
        <v>94081</v>
      </c>
      <c r="G9" s="164"/>
      <c r="H9" s="165"/>
    </row>
    <row r="10" spans="1:8" x14ac:dyDescent="0.15">
      <c r="A10" s="166"/>
      <c r="B10" s="167"/>
      <c r="C10" s="168"/>
      <c r="D10" s="169">
        <v>41045</v>
      </c>
      <c r="E10" s="170"/>
      <c r="F10" s="171">
        <v>48949</v>
      </c>
      <c r="G10" s="172"/>
      <c r="H10" s="173"/>
    </row>
    <row r="11" spans="1:8" x14ac:dyDescent="0.15">
      <c r="A11" s="154" t="s">
        <v>562</v>
      </c>
      <c r="B11" s="159"/>
      <c r="C11" s="160"/>
      <c r="D11" s="161">
        <v>188636</v>
      </c>
      <c r="E11" s="162"/>
      <c r="F11" s="163">
        <v>92632</v>
      </c>
      <c r="G11" s="164"/>
      <c r="H11" s="165"/>
    </row>
    <row r="12" spans="1:8" x14ac:dyDescent="0.15">
      <c r="A12" s="166"/>
      <c r="B12" s="167"/>
      <c r="C12" s="174"/>
      <c r="D12" s="169">
        <v>64535</v>
      </c>
      <c r="E12" s="170"/>
      <c r="F12" s="171">
        <v>47978</v>
      </c>
      <c r="G12" s="172"/>
      <c r="H12" s="173"/>
    </row>
    <row r="13" spans="1:8" x14ac:dyDescent="0.15">
      <c r="A13" s="154"/>
      <c r="B13" s="159"/>
      <c r="C13" s="175"/>
      <c r="D13" s="176">
        <v>117343</v>
      </c>
      <c r="E13" s="177"/>
      <c r="F13" s="178">
        <v>88827</v>
      </c>
      <c r="G13" s="179"/>
      <c r="H13" s="165"/>
    </row>
    <row r="14" spans="1:8" x14ac:dyDescent="0.15">
      <c r="A14" s="166"/>
      <c r="B14" s="167"/>
      <c r="C14" s="168"/>
      <c r="D14" s="169">
        <v>47422</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0.89</v>
      </c>
      <c r="C19" s="180">
        <f>ROUND(VALUE(SUBSTITUTE(実質収支比率等に係る経年分析!G$48,"▲","-")),2)</f>
        <v>1.03</v>
      </c>
      <c r="D19" s="180">
        <f>ROUND(VALUE(SUBSTITUTE(実質収支比率等に係る経年分析!H$48,"▲","-")),2)</f>
        <v>0.77</v>
      </c>
      <c r="E19" s="180">
        <f>ROUND(VALUE(SUBSTITUTE(実質収支比率等に係る経年分析!I$48,"▲","-")),2)</f>
        <v>1.18</v>
      </c>
      <c r="F19" s="180">
        <f>ROUND(VALUE(SUBSTITUTE(実質収支比率等に係る経年分析!J$48,"▲","-")),2)</f>
        <v>0.94</v>
      </c>
    </row>
    <row r="20" spans="1:11" x14ac:dyDescent="0.15">
      <c r="A20" s="180" t="s">
        <v>55</v>
      </c>
      <c r="B20" s="180">
        <f>ROUND(VALUE(SUBSTITUTE(実質収支比率等に係る経年分析!F$47,"▲","-")),2)</f>
        <v>5.23</v>
      </c>
      <c r="C20" s="180">
        <f>ROUND(VALUE(SUBSTITUTE(実質収支比率等に係る経年分析!G$47,"▲","-")),2)</f>
        <v>3.15</v>
      </c>
      <c r="D20" s="180">
        <f>ROUND(VALUE(SUBSTITUTE(実質収支比率等に係る経年分析!H$47,"▲","-")),2)</f>
        <v>2.48</v>
      </c>
      <c r="E20" s="180">
        <f>ROUND(VALUE(SUBSTITUTE(実質収支比率等に係る経年分析!I$47,"▲","-")),2)</f>
        <v>3.38</v>
      </c>
      <c r="F20" s="180">
        <f>ROUND(VALUE(SUBSTITUTE(実質収支比率等に係る経年分析!J$47,"▲","-")),2)</f>
        <v>3.2</v>
      </c>
    </row>
    <row r="21" spans="1:11" x14ac:dyDescent="0.15">
      <c r="A21" s="180" t="s">
        <v>56</v>
      </c>
      <c r="B21" s="180">
        <f>IF(ISNUMBER(VALUE(SUBSTITUTE(実質収支比率等に係る経年分析!F$49,"▲","-"))),ROUND(VALUE(SUBSTITUTE(実質収支比率等に係る経年分析!F$49,"▲","-")),2),NA())</f>
        <v>-0.59</v>
      </c>
      <c r="C21" s="180">
        <f>IF(ISNUMBER(VALUE(SUBSTITUTE(実質収支比率等に係る経年分析!G$49,"▲","-"))),ROUND(VALUE(SUBSTITUTE(実質収支比率等に係る経年分析!G$49,"▲","-")),2),NA())</f>
        <v>-2.0099999999999998</v>
      </c>
      <c r="D21" s="180">
        <f>IF(ISNUMBER(VALUE(SUBSTITUTE(実質収支比率等に係る経年分析!H$49,"▲","-"))),ROUND(VALUE(SUBSTITUTE(実質収支比率等に係る経年分析!H$49,"▲","-")),2),NA())</f>
        <v>-0.94</v>
      </c>
      <c r="E21" s="180">
        <f>IF(ISNUMBER(VALUE(SUBSTITUTE(実質収支比率等に係る経年分析!I$49,"▲","-"))),ROUND(VALUE(SUBSTITUTE(実質収支比率等に係る経年分析!I$49,"▲","-")),2),NA())</f>
        <v>1.27</v>
      </c>
      <c r="F21" s="180">
        <f>IF(ISNUMBER(VALUE(SUBSTITUTE(実質収支比率等に係る経年分析!J$49,"▲","-"))),ROUND(VALUE(SUBSTITUTE(実質収支比率等に係る経年分析!J$49,"▲","-")),2),NA())</f>
        <v>-0.33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介護保険特別会計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0.19</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0.28000000000000003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0.35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0.12</v>
      </c>
    </row>
    <row r="30" spans="1:11" x14ac:dyDescent="0.15">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0.17</v>
      </c>
    </row>
    <row r="31" spans="1:11" x14ac:dyDescent="0.15">
      <c r="A31" s="181" t="str">
        <f>IF(連結実質赤字比率に係る赤字・黒字の構成分析!C$39="",NA(),連結実質赤字比率に係る赤字・黒字の構成分析!C$39)</f>
        <v>市有財産整備特別会計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0.28000000000000003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0.42</v>
      </c>
    </row>
    <row r="32" spans="1:11" x14ac:dyDescent="0.15">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0.56000000000000005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0.56999999999999995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0.51</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2.21</v>
      </c>
    </row>
    <row r="34" spans="1:16" x14ac:dyDescent="0.15">
      <c r="A34" s="181" t="str">
        <f>IF(連結実質赤字比率に係る赤字・黒字の構成分析!C$36="",NA(),連結実質赤字比率に係る赤字・黒字の構成分析!C$36)</f>
        <v>網走港整備特別会計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3.24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2.5299999999999998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4.09</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3.53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4.3600000000000003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4.76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5.0999999999999996</v>
      </c>
    </row>
    <row r="36" spans="1:16" x14ac:dyDescent="0.15">
      <c r="A36" s="181" t="str">
        <f>IF(連結実質赤字比率に係る赤字・黒字の構成分析!C$34="",NA(),連結実質赤字比率に係る赤字・黒字の構成分析!C$34)</f>
        <v>能取漁港整備特別会計</v>
      </c>
      <c r="B36" s="181">
        <f>IF(ROUND(VALUE(SUBSTITUTE(連結実質赤字比率に係る赤字・黒字の構成分析!F$34,"▲", "-")), 2) &lt; 0, ABS(ROUND(VALUE(SUBSTITUTE(連結実質赤字比率に係る赤字・黒字の構成分析!F$34,"▲", "-")), 2)), NA())</f>
        <v>0.65</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0.3</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0.28999999999999998</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0.19</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0.12</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2979</v>
      </c>
      <c r="E42" s="182"/>
      <c r="F42" s="182"/>
      <c r="G42" s="182">
        <f>'実質公債費比率（分子）の構造'!L$52</f>
        <v>2723</v>
      </c>
      <c r="H42" s="182"/>
      <c r="I42" s="182"/>
      <c r="J42" s="182">
        <f>'実質公債費比率（分子）の構造'!M$52</f>
        <v>2625</v>
      </c>
      <c r="K42" s="182"/>
      <c r="L42" s="182"/>
      <c r="M42" s="182">
        <f>'実質公債費比率（分子）の構造'!N$52</f>
        <v>2655</v>
      </c>
      <c r="N42" s="182"/>
      <c r="O42" s="182"/>
      <c r="P42" s="182">
        <f>'実質公債費比率（分子）の構造'!O$52</f>
        <v>2626</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281</v>
      </c>
      <c r="C44" s="182"/>
      <c r="D44" s="182"/>
      <c r="E44" s="182">
        <f>'実質公債費比率（分子）の構造'!L$50</f>
        <v>240</v>
      </c>
      <c r="F44" s="182"/>
      <c r="G44" s="182"/>
      <c r="H44" s="182">
        <f>'実質公債費比率（分子）の構造'!M$50</f>
        <v>238</v>
      </c>
      <c r="I44" s="182"/>
      <c r="J44" s="182"/>
      <c r="K44" s="182">
        <f>'実質公債費比率（分子）の構造'!N$50</f>
        <v>238</v>
      </c>
      <c r="L44" s="182"/>
      <c r="M44" s="182"/>
      <c r="N44" s="182">
        <f>'実質公債費比率（分子）の構造'!O$50</f>
        <v>272</v>
      </c>
      <c r="O44" s="182"/>
      <c r="P44" s="182"/>
    </row>
    <row r="45" spans="1:16" x14ac:dyDescent="0.15">
      <c r="A45" s="182" t="s">
        <v>66</v>
      </c>
      <c r="B45" s="182">
        <f>'実質公債費比率（分子）の構造'!K$49</f>
        <v>62</v>
      </c>
      <c r="C45" s="182"/>
      <c r="D45" s="182"/>
      <c r="E45" s="182">
        <f>'実質公債費比率（分子）の構造'!L$49</f>
        <v>83</v>
      </c>
      <c r="F45" s="182"/>
      <c r="G45" s="182"/>
      <c r="H45" s="182">
        <f>'実質公債費比率（分子）の構造'!M$49</f>
        <v>78</v>
      </c>
      <c r="I45" s="182"/>
      <c r="J45" s="182"/>
      <c r="K45" s="182">
        <f>'実質公債費比率（分子）の構造'!N$49</f>
        <v>80</v>
      </c>
      <c r="L45" s="182"/>
      <c r="M45" s="182"/>
      <c r="N45" s="182">
        <f>'実質公債費比率（分子）の構造'!O$49</f>
        <v>89</v>
      </c>
      <c r="O45" s="182"/>
      <c r="P45" s="182"/>
    </row>
    <row r="46" spans="1:16" x14ac:dyDescent="0.15">
      <c r="A46" s="182" t="s">
        <v>67</v>
      </c>
      <c r="B46" s="182">
        <f>'実質公債費比率（分子）の構造'!K$48</f>
        <v>528</v>
      </c>
      <c r="C46" s="182"/>
      <c r="D46" s="182"/>
      <c r="E46" s="182">
        <f>'実質公債費比率（分子）の構造'!L$48</f>
        <v>495</v>
      </c>
      <c r="F46" s="182"/>
      <c r="G46" s="182"/>
      <c r="H46" s="182">
        <f>'実質公債費比率（分子）の構造'!M$48</f>
        <v>463</v>
      </c>
      <c r="I46" s="182"/>
      <c r="J46" s="182"/>
      <c r="K46" s="182">
        <f>'実質公債費比率（分子）の構造'!N$48</f>
        <v>435</v>
      </c>
      <c r="L46" s="182"/>
      <c r="M46" s="182"/>
      <c r="N46" s="182">
        <f>'実質公債費比率（分子）の構造'!O$48</f>
        <v>409</v>
      </c>
      <c r="O46" s="182"/>
      <c r="P46" s="182"/>
    </row>
    <row r="47" spans="1:16" x14ac:dyDescent="0.15">
      <c r="A47" s="182" t="s">
        <v>68</v>
      </c>
      <c r="B47" s="182">
        <f>'実質公債費比率（分子）の構造'!K$47</f>
        <v>3</v>
      </c>
      <c r="C47" s="182"/>
      <c r="D47" s="182"/>
      <c r="E47" s="182">
        <f>'実質公債費比率（分子）の構造'!L$47</f>
        <v>3</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3714</v>
      </c>
      <c r="C49" s="182"/>
      <c r="D49" s="182"/>
      <c r="E49" s="182">
        <f>'実質公債費比率（分子）の構造'!L$45</f>
        <v>3559</v>
      </c>
      <c r="F49" s="182"/>
      <c r="G49" s="182"/>
      <c r="H49" s="182">
        <f>'実質公債費比率（分子）の構造'!M$45</f>
        <v>3583</v>
      </c>
      <c r="I49" s="182"/>
      <c r="J49" s="182"/>
      <c r="K49" s="182">
        <f>'実質公債費比率（分子）の構造'!N$45</f>
        <v>3572</v>
      </c>
      <c r="L49" s="182"/>
      <c r="M49" s="182"/>
      <c r="N49" s="182">
        <f>'実質公債費比率（分子）の構造'!O$45</f>
        <v>3556</v>
      </c>
      <c r="O49" s="182"/>
      <c r="P49" s="182"/>
    </row>
    <row r="50" spans="1:16" x14ac:dyDescent="0.15">
      <c r="A50" s="182" t="s">
        <v>71</v>
      </c>
      <c r="B50" s="182" t="e">
        <f>NA()</f>
        <v>#N/A</v>
      </c>
      <c r="C50" s="182">
        <f>IF(ISNUMBER('実質公債費比率（分子）の構造'!K$53),'実質公債費比率（分子）の構造'!K$53,NA())</f>
        <v>1609</v>
      </c>
      <c r="D50" s="182" t="e">
        <f>NA()</f>
        <v>#N/A</v>
      </c>
      <c r="E50" s="182" t="e">
        <f>NA()</f>
        <v>#N/A</v>
      </c>
      <c r="F50" s="182">
        <f>IF(ISNUMBER('実質公債費比率（分子）の構造'!L$53),'実質公債費比率（分子）の構造'!L$53,NA())</f>
        <v>1657</v>
      </c>
      <c r="G50" s="182" t="e">
        <f>NA()</f>
        <v>#N/A</v>
      </c>
      <c r="H50" s="182" t="e">
        <f>NA()</f>
        <v>#N/A</v>
      </c>
      <c r="I50" s="182">
        <f>IF(ISNUMBER('実質公債費比率（分子）の構造'!M$53),'実質公債費比率（分子）の構造'!M$53,NA())</f>
        <v>1737</v>
      </c>
      <c r="J50" s="182" t="e">
        <f>NA()</f>
        <v>#N/A</v>
      </c>
      <c r="K50" s="182" t="e">
        <f>NA()</f>
        <v>#N/A</v>
      </c>
      <c r="L50" s="182">
        <f>IF(ISNUMBER('実質公債費比率（分子）の構造'!N$53),'実質公債費比率（分子）の構造'!N$53,NA())</f>
        <v>1670</v>
      </c>
      <c r="M50" s="182" t="e">
        <f>NA()</f>
        <v>#N/A</v>
      </c>
      <c r="N50" s="182" t="e">
        <f>NA()</f>
        <v>#N/A</v>
      </c>
      <c r="O50" s="182">
        <f>IF(ISNUMBER('実質公債費比率（分子）の構造'!O$53),'実質公債費比率（分子）の構造'!O$53,NA())</f>
        <v>1700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20595</v>
      </c>
      <c r="E56" s="181"/>
      <c r="F56" s="181"/>
      <c r="G56" s="181">
        <f>'将来負担比率（分子）の構造'!J$52</f>
        <v>19920</v>
      </c>
      <c r="H56" s="181"/>
      <c r="I56" s="181"/>
      <c r="J56" s="181">
        <f>'将来負担比率（分子）の構造'!K$52</f>
        <v>19240</v>
      </c>
      <c r="K56" s="181"/>
      <c r="L56" s="181"/>
      <c r="M56" s="181">
        <f>'将来負担比率（分子）の構造'!L$52</f>
        <v>20322</v>
      </c>
      <c r="N56" s="181"/>
      <c r="O56" s="181"/>
      <c r="P56" s="181">
        <f>'将来負担比率（分子）の構造'!M$52</f>
        <v>20098</v>
      </c>
    </row>
    <row r="57" spans="1:16" x14ac:dyDescent="0.15">
      <c r="A57" s="181" t="s">
        <v>42</v>
      </c>
      <c r="B57" s="181"/>
      <c r="C57" s="181"/>
      <c r="D57" s="181">
        <f>'将来負担比率（分子）の構造'!I$51</f>
        <v>4820</v>
      </c>
      <c r="E57" s="181"/>
      <c r="F57" s="181"/>
      <c r="G57" s="181">
        <f>'将来負担比率（分子）の構造'!J$51</f>
        <v>5013</v>
      </c>
      <c r="H57" s="181"/>
      <c r="I57" s="181"/>
      <c r="J57" s="181">
        <f>'将来負担比率（分子）の構造'!K$51</f>
        <v>5474</v>
      </c>
      <c r="K57" s="181"/>
      <c r="L57" s="181"/>
      <c r="M57" s="181">
        <f>'将来負担比率（分子）の構造'!L$51</f>
        <v>5238</v>
      </c>
      <c r="N57" s="181"/>
      <c r="O57" s="181"/>
      <c r="P57" s="181">
        <f>'将来負担比率（分子）の構造'!M$51</f>
        <v>5363</v>
      </c>
    </row>
    <row r="58" spans="1:16" x14ac:dyDescent="0.15">
      <c r="A58" s="181" t="s">
        <v>41</v>
      </c>
      <c r="B58" s="181"/>
      <c r="C58" s="181"/>
      <c r="D58" s="181">
        <f>'将来負担比率（分子）の構造'!I$50</f>
        <v>3642</v>
      </c>
      <c r="E58" s="181"/>
      <c r="F58" s="181"/>
      <c r="G58" s="181">
        <f>'将来負担比率（分子）の構造'!J$50</f>
        <v>3718</v>
      </c>
      <c r="H58" s="181"/>
      <c r="I58" s="181"/>
      <c r="J58" s="181">
        <f>'将来負担比率（分子）の構造'!K$50</f>
        <v>3730</v>
      </c>
      <c r="K58" s="181"/>
      <c r="L58" s="181"/>
      <c r="M58" s="181">
        <f>'将来負担比率（分子）の構造'!L$50</f>
        <v>3905</v>
      </c>
      <c r="N58" s="181"/>
      <c r="O58" s="181"/>
      <c r="P58" s="181">
        <f>'将来負担比率（分子）の構造'!M$50</f>
        <v>4653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2420</v>
      </c>
      <c r="C62" s="181"/>
      <c r="D62" s="181"/>
      <c r="E62" s="181">
        <f>'将来負担比率（分子）の構造'!J$45</f>
        <v>2446</v>
      </c>
      <c r="F62" s="181"/>
      <c r="G62" s="181"/>
      <c r="H62" s="181">
        <f>'将来負担比率（分子）の構造'!K$45</f>
        <v>2285</v>
      </c>
      <c r="I62" s="181"/>
      <c r="J62" s="181"/>
      <c r="K62" s="181">
        <f>'将来負担比率（分子）の構造'!L$45</f>
        <v>2274</v>
      </c>
      <c r="L62" s="181"/>
      <c r="M62" s="181"/>
      <c r="N62" s="181">
        <f>'将来負担比率（分子）の構造'!M$45</f>
        <v>2278</v>
      </c>
      <c r="O62" s="181"/>
      <c r="P62" s="181"/>
    </row>
    <row r="63" spans="1:16" x14ac:dyDescent="0.15">
      <c r="A63" s="181" t="s">
        <v>34</v>
      </c>
      <c r="B63" s="181">
        <f>'将来負担比率（分子）の構造'!I$44</f>
        <v>896</v>
      </c>
      <c r="C63" s="181"/>
      <c r="D63" s="181"/>
      <c r="E63" s="181">
        <f>'将来負担比率（分子）の構造'!J$44</f>
        <v>856</v>
      </c>
      <c r="F63" s="181"/>
      <c r="G63" s="181"/>
      <c r="H63" s="181">
        <f>'将来負担比率（分子）の構造'!K$44</f>
        <v>928</v>
      </c>
      <c r="I63" s="181"/>
      <c r="J63" s="181"/>
      <c r="K63" s="181">
        <f>'将来負担比率（分子）の構造'!L$44</f>
        <v>918</v>
      </c>
      <c r="L63" s="181"/>
      <c r="M63" s="181"/>
      <c r="N63" s="181">
        <f>'将来負担比率（分子）の構造'!M$44</f>
        <v>853</v>
      </c>
      <c r="O63" s="181"/>
      <c r="P63" s="181"/>
    </row>
    <row r="64" spans="1:16" x14ac:dyDescent="0.15">
      <c r="A64" s="181" t="s">
        <v>33</v>
      </c>
      <c r="B64" s="181">
        <f>'将来負担比率（分子）の構造'!I$43</f>
        <v>4690</v>
      </c>
      <c r="C64" s="181"/>
      <c r="D64" s="181"/>
      <c r="E64" s="181">
        <f>'将来負担比率（分子）の構造'!J$43</f>
        <v>4515</v>
      </c>
      <c r="F64" s="181"/>
      <c r="G64" s="181"/>
      <c r="H64" s="181">
        <f>'将来負担比率（分子）の構造'!K$43</f>
        <v>4351</v>
      </c>
      <c r="I64" s="181"/>
      <c r="J64" s="181"/>
      <c r="K64" s="181">
        <f>'将来負担比率（分子）の構造'!L$43</f>
        <v>4061</v>
      </c>
      <c r="L64" s="181"/>
      <c r="M64" s="181"/>
      <c r="N64" s="181">
        <f>'将来負担比率（分子）の構造'!M$43</f>
        <v>3870</v>
      </c>
      <c r="O64" s="181"/>
      <c r="P64" s="181"/>
    </row>
    <row r="65" spans="1:16" x14ac:dyDescent="0.15">
      <c r="A65" s="181" t="s">
        <v>32</v>
      </c>
      <c r="B65" s="181">
        <f>'将来負担比率（分子）の構造'!I$42</f>
        <v>3214</v>
      </c>
      <c r="C65" s="181"/>
      <c r="D65" s="181"/>
      <c r="E65" s="181">
        <f>'将来負担比率（分子）の構造'!J$42</f>
        <v>2969</v>
      </c>
      <c r="F65" s="181"/>
      <c r="G65" s="181"/>
      <c r="H65" s="181">
        <f>'将来負担比率（分子）の構造'!K$42</f>
        <v>2723</v>
      </c>
      <c r="I65" s="181"/>
      <c r="J65" s="181"/>
      <c r="K65" s="181">
        <f>'将来負担比率（分子）の構造'!L$42</f>
        <v>2476</v>
      </c>
      <c r="L65" s="181"/>
      <c r="M65" s="181"/>
      <c r="N65" s="181">
        <f>'将来負担比率（分子）の構造'!M$42</f>
        <v>2261</v>
      </c>
      <c r="O65" s="181"/>
      <c r="P65" s="181"/>
    </row>
    <row r="66" spans="1:16" x14ac:dyDescent="0.15">
      <c r="A66" s="181" t="s">
        <v>31</v>
      </c>
      <c r="B66" s="181">
        <f>'将来負担比率（分子）の構造'!I$41</f>
        <v>34305</v>
      </c>
      <c r="C66" s="181"/>
      <c r="D66" s="181"/>
      <c r="E66" s="181">
        <f>'将来負担比率（分子）の構造'!J$41</f>
        <v>33741</v>
      </c>
      <c r="F66" s="181"/>
      <c r="G66" s="181"/>
      <c r="H66" s="181">
        <f>'将来負担比率（分子）の構造'!K$41</f>
        <v>33255</v>
      </c>
      <c r="I66" s="181"/>
      <c r="J66" s="181"/>
      <c r="K66" s="181">
        <f>'将来負担比率（分子）の構造'!L$41</f>
        <v>31752</v>
      </c>
      <c r="L66" s="181"/>
      <c r="M66" s="181"/>
      <c r="N66" s="181">
        <f>'将来負担比率（分子）の構造'!M$41</f>
        <v>32028</v>
      </c>
      <c r="O66" s="181"/>
      <c r="P66" s="181"/>
    </row>
    <row r="67" spans="1:16" x14ac:dyDescent="0.15">
      <c r="A67" s="181" t="s">
        <v>75</v>
      </c>
      <c r="B67" s="181" t="e">
        <f>NA()</f>
        <v>#N/A</v>
      </c>
      <c r="C67" s="181">
        <f>IF(ISNUMBER('将来負担比率（分子）の構造'!I$53), IF('将来負担比率（分子）の構造'!I$53 &lt; 0, 0, '将来負担比率（分子）の構造'!I$53), NA())</f>
        <v>16468</v>
      </c>
      <c r="D67" s="181" t="e">
        <f>NA()</f>
        <v>#N/A</v>
      </c>
      <c r="E67" s="181" t="e">
        <f>NA()</f>
        <v>#N/A</v>
      </c>
      <c r="F67" s="181">
        <f>IF(ISNUMBER('将来負担比率（分子）の構造'!J$53), IF('将来負担比率（分子）の構造'!J$53 &lt; 0, 0, '将来負担比率（分子）の構造'!J$53), NA())</f>
        <v>15875</v>
      </c>
      <c r="G67" s="181" t="e">
        <f>NA()</f>
        <v>#N/A</v>
      </c>
      <c r="H67" s="181" t="e">
        <f>NA()</f>
        <v>#N/A</v>
      </c>
      <c r="I67" s="181">
        <f>IF(ISNUMBER('将来負担比率（分子）の構造'!K$53), IF('将来負担比率（分子）の構造'!K$53 &lt; 0, 0, '将来負担比率（分子）の構造'!K$53), NA())</f>
        <v>15097</v>
      </c>
      <c r="J67" s="181" t="e">
        <f>NA()</f>
        <v>#N/A</v>
      </c>
      <c r="K67" s="181" t="e">
        <f>NA()</f>
        <v>#N/A</v>
      </c>
      <c r="L67" s="181">
        <f>IF(ISNUMBER('将来負担比率（分子）の構造'!L$53), IF('将来負担比率（分子）の構造'!L$53 &lt; 0, 0, '将来負担比率（分子）の構造'!L$53), NA())</f>
        <v>12017</v>
      </c>
      <c r="M67" s="181" t="e">
        <f>NA()</f>
        <v>#N/A</v>
      </c>
      <c r="N67" s="181" t="e">
        <f>NA()</f>
        <v>#N/A</v>
      </c>
      <c r="O67" s="181">
        <f>IF(ISNUMBER('将来負担比率（分子）の構造'!M$53), IF('将来負担比率（分子）の構造'!M$53 &lt; 0, 0, '将来負担比率（分子）の構造'!M$53), NA())</f>
        <v>11175</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293</v>
      </c>
      <c r="C72" s="185">
        <f>基金残高に係る経年分析!G55</f>
        <v>395</v>
      </c>
      <c r="D72" s="185">
        <f>基金残高に係る経年分析!H55</f>
        <v>381</v>
      </c>
    </row>
    <row r="73" spans="1:16" x14ac:dyDescent="0.15">
      <c r="A73" s="184" t="s">
        <v>78</v>
      </c>
      <c r="B73" s="185">
        <f>基金残高に係る経年分析!F56</f>
        <v>972</v>
      </c>
      <c r="C73" s="185">
        <f>基金残高に係る経年分析!G56</f>
        <v>572</v>
      </c>
      <c r="D73" s="185">
        <f>基金残高に係る経年分析!H56</f>
        <v>572</v>
      </c>
    </row>
    <row r="74" spans="1:16" x14ac:dyDescent="0.15">
      <c r="A74" s="184" t="s">
        <v>79</v>
      </c>
      <c r="B74" s="185">
        <f>基金残高に係る経年分析!F57</f>
        <v>2138</v>
      </c>
      <c r="C74" s="185">
        <f>基金残高に係る経年分析!G57</f>
        <v>2507</v>
      </c>
      <c r="D74" s="185">
        <f>基金残高に係る経年分析!H57</f>
        <v>3246</v>
      </c>
    </row>
  </sheetData>
  <sheetProtection algorithmName="SHA-512" hashValue="Qoe6yYEhMAgE1OaIc+inRiJUMa2UhpzwHkg2+Y2bKP0WGLoF0YupY8hlrJuabO3M1xR5TtQUIu0XTI3a6Tnuzg==" saltValue="Foc53/J2Mj9FuOrk0KQU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2022-10-21T00:53:49Z</cp:lastPrinted>
  <dcterms:created xsi:type="dcterms:W3CDTF">2022-02-02T03:03:56Z</dcterms:created>
  <dcterms:modified xsi:type="dcterms:W3CDTF">2022-10-21T00:58:12Z</dcterms:modified>
  <cp:category/>
</cp:coreProperties>
</file>