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16.0.118\財政係文書\１５１：財政比較分析表（財政状況資料集）\R６年度決算\【R8.9.1】2回目（9月11日〆）\03.確認事項\"/>
    </mc:Choice>
  </mc:AlternateContent>
  <xr:revisionPtr revIDLastSave="0" documentId="13_ncr:1_{95C6E105-0049-46FA-820D-3B7A496D783C}" xr6:coauthVersionLast="47" xr6:coauthVersionMax="47" xr10:uidLastSave="{00000000-0000-0000-0000-000000000000}"/>
  <bookViews>
    <workbookView xWindow="8790" yWindow="420" windowWidth="18990" windowHeight="15135"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C35" i="10"/>
  <c r="CO34" i="10"/>
  <c r="BW34" i="10"/>
  <c r="C34" i="10"/>
  <c r="U34" i="10" s="1"/>
  <c r="U35" i="10" l="1"/>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<sst xmlns="http://schemas.openxmlformats.org/spreadsheetml/2006/main" count="1078" uniqueCount="578">
  <si>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</si>
  <si>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</si>
  <si>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</si>
  <si>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</si>
  <si>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</si>
  <si>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</si>
  <si>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</si>
  <si>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</si>
  <si>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</si>
  <si>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</si>
  <si>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</si>
  <si>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</si>
  <si>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</si>
  <si>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</si>
  <si>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</si>
  <si>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</si>
  <si>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</si>
  <si>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</si>
  <si>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</si>
  <si>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</si>
  <si>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</si>
  <si>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</si>
  <si>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</si>
  <si>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</si>
  <si>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</si>
  <si>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</si>
  <si>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</si>
  <si>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</si>
  <si>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</si>
  <si>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</si>
  <si>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</si>
  <si>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</si>
  <si>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</si>
  <si>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</si>
  <si>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</si>
  <si>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</si>
  <si>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</si>
  <si>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</si>
  <si>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</si>
  <si>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</si>
  <si>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</si>
  <si>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</si>
  <si>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</si>
  <si>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</si>
  <si>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</si>
  <si>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</si>
  <si>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</si>
  <si>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</si>
  <si>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</si>
  <si>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</si>
  <si>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</si>
  <si>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</si>
  <si>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</si>
  <si>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</si>
  <si>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</si>
  <si>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</si>
  <si>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</si>
  <si>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</si>
  <si>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</si>
  <si>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</si>
  <si>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</si>
  <si>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</si>
  <si>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</si>
  <si>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</si>
  <si>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</si>
  <si>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</si>
  <si>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</si>
  <si>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</si>
  <si>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</si>
  <si>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</si>
  <si>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</si>
  <si>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</si>
  <si>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</si>
  <si>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</si>
  <si>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</si>
  <si>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</si>
  <si>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</si>
  <si>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</si>
  <si>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</si>
  <si>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</si>
  <si>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</si>
  <si>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</si>
  <si>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</si>
  <si>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</si>
  <si>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</si>
  <si>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</si>
  <si>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</si>
  <si>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</si>
  <si>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</si>
  <si>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</si>
  <si>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</si>
  <si>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</si>
  <si>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</si>
  <si>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</si>
  <si>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網走市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</si>
  <si>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</si>
  <si>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</si>
  <si>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</si>
  <si>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</si>
  <si>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</si>
  <si>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</si>
  <si>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</si>
  <si>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</si>
  <si>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</si>
  <si>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</si>
  <si>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</si>
  <si>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</si>
  <si>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</si>
  <si>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</si>
  <si>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</si>
  <si>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</si>
  <si>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</si>
  <si>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</si>
  <si>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</si>
  <si>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</si>
  <si>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</si>
  <si>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</si>
  <si>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</si>
  <si>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</si>
  <si>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</si>
  <si>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</si>
  <si>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</si>
  <si>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</si>
  <si>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</si>
  <si>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</si>
  <si>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</si>
  <si>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</si>
  <si>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</si>
  <si>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</si>
  <si>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</si>
  <si>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</si>
  <si>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</si>
  <si>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</si>
  <si>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</si>
  <si>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</si>
  <si>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</si>
  <si>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</si>
  <si>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</si>
  <si>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</si>
  <si>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</si>
  <si>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</si>
  <si>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</si>
  <si>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</si>
  <si>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</si>
  <si>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</si>
  <si>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</si>
  <si>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</si>
  <si>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</si>
  <si>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</si>
  <si>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</si>
  <si>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</si>
  <si>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</si>
  <si>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</si>
  <si>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</si>
  <si>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</si>
  <si>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</si>
  <si>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</si>
  <si>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</si>
  <si>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</si>
  <si>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</si>
  <si>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</si>
  <si>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</si>
  <si>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</si>
  <si>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</si>
  <si>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</si>
  <si>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</si>
  <si>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</si>
  <si>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</si>
  <si>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</si>
  <si>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</si>
  <si>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</si>
  <si>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</si>
  <si>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</si>
  <si>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</si>
  <si>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</si>
  <si>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</si>
  <si>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</si>
  <si>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</si>
  <si>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</si>
  <si>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</si>
  <si>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</si>
  <si>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</si>
  <si>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</si>
  <si>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</si>
  <si>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</si>
  <si>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</si>
  <si>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</si>
  <si>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</si>
  <si>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</si>
  <si>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</si>
  <si>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</si>
  <si>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</si>
  <si>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</si>
  <si>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</si>
  <si>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</si>
  <si>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</si>
  <si>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</si>
  <si>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</si>
  <si>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</si>
  <si>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</si>
  <si>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</si>
  <si>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</si>
  <si>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</si>
  <si>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北海道網走市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</si>
  <si>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</si>
  <si>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</si>
  <si>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</si>
  <si>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</si>
  <si>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</si>
  <si>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</si>
  <si>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</si>
  <si>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</si>
  <si>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</si>
  <si>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</si>
  <si>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</si>
  <si>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</si>
  <si>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</si>
  <si>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</si>
  <si>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</si>
  <si>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</si>
  <si>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</si>
  <si>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</si>
  <si>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</si>
  <si>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</si>
  <si>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</si>
  <si>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</si>
  <si>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</si>
  <si>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</si>
  <si>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</si>
  <si>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</si>
  <si>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</si>
  <si>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</si>
  <si>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</si>
  <si>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</si>
  <si>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</si>
  <si>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</si>
  <si>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</si>
  <si>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</si>
  <si>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</si>
  <si>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</si>
  <si>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</si>
  <si>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</si>
  <si>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</si>
  <si>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</si>
  <si>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</si>
  <si>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</si>
  <si>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</si>
  <si>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</si>
  <si>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</si>
  <si>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</si>
  <si>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</si>
  <si>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</si>
  <si>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</si>
  <si>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</si>
  <si>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</si>
  <si>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</si>
  <si>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</si>
  <si>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</si>
  <si>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</si>
  <si>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</si>
  <si>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</si>
  <si>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</si>
  <si>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</si>
  <si>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</si>
  <si>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</si>
  <si>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</si>
  <si>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</si>
  <si>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</si>
  <si>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</si>
  <si>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</si>
  <si>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</si>
  <si>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</si>
  <si>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</si>
  <si>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</si>
  <si>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</si>
  <si>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</si>
  <si>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</si>
  <si>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</si>
  <si>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</si>
  <si>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</si>
  <si>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</si>
  <si>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</si>
  <si>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</si>
  <si>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</si>
  <si>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</si>
  <si>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</si>
  <si>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</si>
  <si>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</si>
  <si>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</si>
  <si>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</si>
  <si>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</si>
  <si>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</si>
  <si>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</si>
  <si>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</si>
  <si>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</si>
  <si>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</si>
  <si>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</si>
  <si>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</si>
  <si>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</si>
  <si>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</si>
  <si>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</si>
  <si>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</si>
  <si>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</si>
  <si>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</si>
  <si>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</si>
  <si>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</si>
  <si>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</si>
  <si>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</si>
  <si>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</si>
  <si>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</si>
  <si>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</si>
  <si>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</si>
  <si>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</si>
  <si>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</si>
  <si>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</si>
  <si>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</si>
  <si>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</si>
  <si>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</si>
  <si>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</si>
  <si>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</si>
  <si>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</si>
  <si>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</si>
  <si>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</si>
  <si>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</si>
  <si>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</si>
  <si>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</si>
  <si>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</si>
  <si>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</si>
  <si>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</si>
  <si>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</si>
  <si>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</si>
  <si>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</si>
  <si>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</si>
  <si>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</si>
  <si>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</si>
  <si>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</si>
  <si>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</si>
  <si>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</si>
  <si>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</si>
  <si>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</si>
  <si>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</si>
  <si>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</si>
  <si>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</si>
  <si>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</si>
  <si>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</si>
  <si>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</si>
  <si>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</si>
  <si>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</si>
  <si>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</si>
  <si>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</si>
  <si>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</si>
  <si>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</si>
  <si>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</si>
  <si>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</si>
  <si>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北海道網走市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</si>
  <si>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</si>
  <si>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</si>
  <si>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</si>
  <si>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</si>
  <si>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</si>
  <si>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</si>
  <si>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</si>
  <si>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</si>
  <si>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</si>
  <si>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</si>
  <si>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</si>
  <si>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</si>
  <si>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</si>
  <si>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</si>
  <si>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</si>
  <si>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</si>
  <si>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</si>
  <si>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</si>
  <si>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</si>
  <si>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</si>
  <si>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市有財産整備特別会計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</si>
  <si>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</si>
  <si>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</si>
  <si>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</si>
  <si>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</si>
  <si>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</si>
  <si>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</si>
  <si>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</si>
  <si>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</si>
  <si>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</si>
  <si>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</si>
  <si>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</si>
  <si>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</si>
  <si>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</si>
  <si>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</si>
  <si>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</si>
  <si>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</si>
  <si>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</si>
  <si>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</si>
  <si>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</si>
  <si>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下水道事業会計</t>
    <phoneticPr fontId="5"/>
  </si>
  <si>
    <t>網走港整備特別会計</t>
    <phoneticPr fontId="5"/>
  </si>
  <si>
    <t>法非適用企業</t>
    <phoneticPr fontId="5"/>
  </si>
  <si>
    <t>能取漁港整備特別会計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</si>
  <si>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</si>
  <si>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</si>
  <si>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</si>
  <si>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</si>
  <si>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</si>
  <si>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</si>
  <si>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</si>
  <si>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</si>
  <si>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</si>
  <si>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</si>
  <si>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</si>
  <si>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</si>
  <si>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</si>
  <si>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</si>
  <si>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</si>
  <si>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</si>
  <si>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</si>
  <si>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</si>
  <si>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</si>
  <si>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</si>
  <si>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</si>
  <si>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</si>
  <si>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</si>
  <si>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</si>
  <si>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</si>
  <si>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</si>
  <si>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</si>
  <si>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</si>
  <si>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</si>
  <si>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</si>
  <si>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</si>
  <si>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</si>
  <si>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</si>
  <si>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</si>
  <si>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</si>
  <si>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</si>
  <si>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</si>
  <si>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</si>
  <si>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</si>
  <si>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</si>
  <si>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</si>
  <si>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</si>
  <si>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</si>
  <si>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</si>
  <si>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</si>
  <si>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</si>
  <si>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</si>
  <si>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</si>
  <si>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</si>
  <si>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</si>
  <si>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</si>
  <si>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</si>
  <si>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</si>
  <si>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</si>
  <si>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</si>
  <si>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</si>
  <si>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</si>
  <si>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</si>
  <si>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</si>
  <si>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</si>
  <si>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</si>
  <si>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</si>
  <si>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</si>
  <si>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</si>
  <si>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</si>
  <si>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</si>
  <si>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</si>
  <si>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</si>
  <si>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</si>
  <si>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</si>
  <si>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</si>
  <si>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</si>
  <si>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</si>
  <si>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</si>
  <si>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</si>
  <si>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</si>
  <si>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</si>
  <si>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</si>
  <si>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</si>
  <si>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</si>
  <si>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</si>
  <si>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</si>
  <si>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</si>
  <si>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</si>
  <si>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</si>
  <si>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</si>
  <si>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</si>
  <si>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</si>
  <si>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</si>
  <si>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</si>
  <si>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</si>
  <si>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</si>
  <si>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</si>
  <si>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</si>
  <si>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</si>
  <si>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</si>
  <si>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</si>
  <si>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</si>
  <si>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</si>
  <si>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</si>
  <si>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</si>
  <si>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</si>
  <si>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</si>
  <si>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</si>
  <si>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</si>
  <si>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</si>
  <si>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</si>
  <si>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</si>
  <si>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</si>
  <si>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</si>
  <si>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</si>
  <si>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</si>
  <si>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</si>
  <si>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</si>
  <si>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</si>
  <si>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</si>
  <si>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</si>
  <si>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</si>
  <si>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</si>
  <si>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</si>
  <si>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</si>
  <si>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</si>
  <si>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</si>
  <si>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</si>
  <si>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</si>
  <si>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</si>
  <si>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</si>
  <si>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</si>
  <si>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</si>
  <si>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</si>
  <si>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</si>
  <si>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</si>
  <si>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</si>
  <si>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</si>
  <si>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</si>
  <si>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0.33</t>
  </si>
  <si>
    <t>▲ 0.22</t>
  </si>
  <si>
    <t>▲ 0.25</t>
  </si>
  <si>
    <t>水道事業会計</t>
  </si>
  <si>
    <t>下水道事業会計</t>
  </si>
  <si>
    <t>網走港整備特別会計</t>
  </si>
  <si>
    <t>介護保険特別会計</t>
  </si>
  <si>
    <t>一般会計</t>
  </si>
  <si>
    <t>能取漁港整備特別会計</t>
  </si>
  <si>
    <t>▲ 0.12</t>
  </si>
  <si>
    <t>▲ 0.02</t>
  </si>
  <si>
    <t>市有財産整備特別会計</t>
  </si>
  <si>
    <t>国民健康保険特別会計</t>
  </si>
  <si>
    <t>その他会計（赤字）</t>
  </si>
  <si>
    <t>その他会計（黒字）</t>
  </si>
  <si>
    <t>R02</t>
    <phoneticPr fontId="5"/>
  </si>
  <si>
    <t>R03</t>
    <phoneticPr fontId="5"/>
  </si>
  <si>
    <t>R04</t>
    <phoneticPr fontId="5"/>
  </si>
  <si>
    <t>R05</t>
    <phoneticPr fontId="5"/>
  </si>
  <si>
    <t>R06</t>
    <phoneticPr fontId="5"/>
  </si>
  <si>
    <t>(ふるさと寄附基金(R06年度末現在))</t>
    <phoneticPr fontId="5"/>
  </si>
  <si>
    <t>(産業振興基金(R06年度末現在))</t>
    <phoneticPr fontId="5"/>
  </si>
  <si>
    <t>(教育振興基金(R06年度末現在))</t>
    <phoneticPr fontId="5"/>
  </si>
  <si>
    <t>(バス転換交付金(R06年度末現在))</t>
    <phoneticPr fontId="5"/>
  </si>
  <si>
    <t>(大学給付型奨学基金(R06年度末現在))</t>
    <phoneticPr fontId="5"/>
  </si>
  <si>
    <t>-</t>
    <phoneticPr fontId="2"/>
  </si>
  <si>
    <t>網走地区消防組合</t>
    <phoneticPr fontId="2"/>
  </si>
  <si>
    <t>網走地方教育研修センター組合</t>
    <phoneticPr fontId="2"/>
  </si>
  <si>
    <t>網走市土地開発公社</t>
    <phoneticPr fontId="2"/>
  </si>
  <si>
    <t>網走振興公社</t>
    <phoneticPr fontId="2"/>
  </si>
  <si>
    <t>網走観光振興公社</t>
    <phoneticPr fontId="2"/>
  </si>
  <si>
    <t>北方文化振興協会</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</si>
  <si>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</si>
  <si>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</si>
  <si>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</si>
  <si>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過去に積極的に公共施設やインフラの整備を行った結果、有形固定資産減価償却率では類似団体平均値を下回っています。
　その整備の際に発行した起債により、残高が増加し、将来負担比率が高い水準で推移しております。また、令和6年度決算においては、新庁舎建設に係る起債の発行もあり前年度から上昇しています。
　今後については、公共施設等総合管理計画に基づき、公共施設の適正な管理に努めるとともに、将来負担比率の低減に努めます。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</si>
  <si>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</si>
  <si>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</si>
  <si>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</si>
  <si>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</si>
  <si>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</si>
  <si>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</si>
  <si>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過去に建設した道路、学校、社会教育施設等に係る起債の償還が多額であるため、類似団体平均値を上回っています。
　計画的に起債の新規発行を抑制しており、引き続き公債費の圧縮に努めます。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</si>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</sst>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1A9C581-6ED3-48FD-8939-B8EC7BE3424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DA59-4E88-936C-F9D4071DCF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188636</c:v>
                </c:pt>
                <c:pt idx="1">
                  <c:v>232355</c:v>
                </c:pt>
                <c:pt idx="2">
                  <c:v>149564</c:v>
                </c:pt>
                <c:pt idx="3">
                  <c:v>157679</c:v>
                </c:pt>
                <c:pt idx="4">
                  <c:v>205307</c:v>
                </c:pt>
              </c:numCache>
            </c:numRef>
          </c:val>
          <c:smooth val="0"/>
          <c:extLst>
            <c:ext xmlns:c16="http://schemas.microsoft.com/office/drawing/2014/chart" uri="{C3380CC4-5D6E-409C-BE32-E72D297353CC}">
              <c16:uniqueId val="{00000001-DA59-4E88-936C-F9D4071DCFA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0.94</c:v>
                </c:pt>
                <c:pt idx="1">
                  <c:v>1</c:v>
                </c:pt>
                <c:pt idx="2">
                  <c:v>0.8</c:v>
                </c:pt>
                <c:pt idx="3">
                  <c:v>0.99</c:v>
                </c:pt>
                <c:pt idx="4">
                  <c:v>0.72</c:v>
                </c:pt>
              </c:numCache>
            </c:numRef>
          </c:val>
          <c:extLst>
            <c:ext xmlns:c16="http://schemas.microsoft.com/office/drawing/2014/chart" uri="{C3380CC4-5D6E-409C-BE32-E72D297353CC}">
              <c16:uniqueId val="{00000000-C99B-4C36-A912-C2D16ECF95B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c:v>
                </c:pt>
                <c:pt idx="1">
                  <c:v>3.54</c:v>
                </c:pt>
                <c:pt idx="2">
                  <c:v>3.73</c:v>
                </c:pt>
                <c:pt idx="3">
                  <c:v>4.5999999999999996</c:v>
                </c:pt>
                <c:pt idx="4">
                  <c:v>4.0999999999999996</c:v>
                </c:pt>
              </c:numCache>
            </c:numRef>
          </c:val>
          <c:extLst>
            <c:ext xmlns:c16="http://schemas.microsoft.com/office/drawing/2014/chart" uri="{C3380CC4-5D6E-409C-BE32-E72D297353CC}">
              <c16:uniqueId val="{00000001-C99B-4C36-A912-C2D16ECF95B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-0.33</c:v>
                </c:pt>
                <c:pt idx="1">
                  <c:v>0.54</c:v>
                </c:pt>
                <c:pt idx="2">
                  <c:v>-0.22</c:v>
                </c:pt>
                <c:pt idx="3">
                  <c:v>1.1100000000000001</c:v>
                </c:pt>
                <c:pt idx="4">
                  <c:v>-0.25</c:v>
                </c:pt>
              </c:numCache>
            </c:numRef>
          </c:val>
          <c:smooth val="0"/>
          <c:extLst>
            <c:ext xmlns:c16="http://schemas.microsoft.com/office/drawing/2014/chart" uri="{C3380CC4-5D6E-409C-BE32-E72D297353CC}">
              <c16:uniqueId val="{00000002-C99B-4C36-A912-C2D16ECF95B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0.11</c:v>
                </c:pt>
                <c:pt idx="4">
                  <c:v>#N/A</c:v>
                </c:pt>
                <c:pt idx="5">
                  <c:v>0.01</c:v>
                </c:pt>
                <c:pt idx="6">
                  <c:v>#N/A</c:v>
                </c:pt>
                <c:pt idx="7">
                  <c:v>0.02</c:v>
                </c:pt>
                <c:pt idx="8">
                  <c:v>#N/A</c:v>
                </c:pt>
                <c:pt idx="9">
                  <c:v>0.02</c:v>
                </c:pt>
              </c:numCache>
            </c:numRef>
          </c:val>
          <c:extLst>
            <c:ext xmlns:c16="http://schemas.microsoft.com/office/drawing/2014/chart" uri="{C3380CC4-5D6E-409C-BE32-E72D297353CC}">
              <c16:uniqueId val="{00000000-A2DF-4441-9E01-610470C0C4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2DF-4441-9E01-610470C0C48D}"/>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0.17</c:v>
                </c:pt>
                <c:pt idx="2">
                  <c:v>#N/A</c:v>
                </c:pt>
                <c:pt idx="3">
                  <c:v>0.02</c:v>
                </c:pt>
                <c:pt idx="4">
                  <c:v>#N/A</c:v>
                </c:pt>
                <c:pt idx="5">
                  <c:v>0.1</c:v>
                </c:pt>
                <c:pt idx="6">
                  <c:v>#N/A</c:v>
                </c:pt>
                <c:pt idx="7">
                  <c:v>0.18</c:v>
                </c:pt>
                <c:pt idx="8">
                  <c:v>#N/A</c:v>
                </c:pt>
                <c:pt idx="9">
                  <c:v>0.05</c:v>
                </c:pt>
              </c:numCache>
            </c:numRef>
          </c:val>
          <c:extLst>
            <c:ext xmlns:c16="http://schemas.microsoft.com/office/drawing/2014/chart" uri="{C3380CC4-5D6E-409C-BE32-E72D297353CC}">
              <c16:uniqueId val="{00000002-A2DF-4441-9E01-610470C0C48D}"/>
            </c:ext>
          </c:extLst>
        </c:ser>
        <c:ser>
          <c:idx val="3"/>
          <c:order val="3"/>
          <c:tx>
            <c:strRef>
              <c:f>データシート!$A$30</c:f>
              <c:strCache>
                <c:ptCount val="1"/>
                <c:pt idx="0">
                  <c:v>市有財産整備特別会計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0.42</c:v>
                </c:pt>
                <c:pt idx="2">
                  <c:v>#N/A</c:v>
                </c:pt>
                <c:pt idx="3">
                  <c:v>0.3</c:v>
                </c:pt>
                <c:pt idx="4">
                  <c:v>#N/A</c:v>
                </c:pt>
                <c:pt idx="5">
                  <c:v>0.23</c:v>
                </c:pt>
                <c:pt idx="6">
                  <c:v>#N/A</c:v>
                </c:pt>
                <c:pt idx="7">
                  <c:v>0.4</c:v>
                </c:pt>
                <c:pt idx="8">
                  <c:v>#N/A</c:v>
                </c:pt>
                <c:pt idx="9">
                  <c:v>0.14000000000000001</c:v>
                </c:pt>
              </c:numCache>
            </c:numRef>
          </c:val>
          <c:extLst>
            <c:ext xmlns:c16="http://schemas.microsoft.com/office/drawing/2014/chart" uri="{C3380CC4-5D6E-409C-BE32-E72D297353CC}">
              <c16:uniqueId val="{00000003-A2DF-4441-9E01-610470C0C48D}"/>
            </c:ext>
          </c:extLst>
        </c:ser>
        <c:ser>
          <c:idx val="4"/>
          <c:order val="4"/>
          <c:tx>
            <c:strRef>
              <c:f>データシート!$A$31</c:f>
              <c:strCache>
                <c:ptCount val="1"/>
                <c:pt idx="0">
                  <c:v>能取漁港整備特別会計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0.12</c:v>
                </c:pt>
                <c:pt idx="1">
                  <c:v>#N/A</c:v>
                </c:pt>
                <c:pt idx="2">
                  <c:v>0.02</c:v>
                </c:pt>
                <c:pt idx="3">
                  <c:v>#N/A</c:v>
                </c:pt>
                <c:pt idx="4">
                  <c:v>#N/A</c:v>
                </c:pt>
                <c:pt idx="5">
                  <c:v>0.22</c:v>
                </c:pt>
                <c:pt idx="6">
                  <c:v>#N/A</c:v>
                </c:pt>
                <c:pt idx="7">
                  <c:v>0.23</c:v>
                </c:pt>
                <c:pt idx="8">
                  <c:v>#N/A</c:v>
                </c:pt>
                <c:pt idx="9">
                  <c:v>0.23</c:v>
                </c:pt>
              </c:numCache>
            </c:numRef>
          </c:val>
          <c:extLst>
            <c:ext xmlns:c16="http://schemas.microsoft.com/office/drawing/2014/chart" uri="{C3380CC4-5D6E-409C-BE32-E72D297353CC}">
              <c16:uniqueId val="{00000004-A2DF-4441-9E01-610470C0C48D}"/>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0.68</c:v>
                </c:pt>
                <c:pt idx="4">
                  <c:v>#N/A</c:v>
                </c:pt>
                <c:pt idx="5">
                  <c:v>0.55000000000000004</c:v>
                </c:pt>
                <c:pt idx="6">
                  <c:v>#N/A</c:v>
                </c:pt>
                <c:pt idx="7">
                  <c:v>0.57999999999999996</c:v>
                </c:pt>
                <c:pt idx="8">
                  <c:v>#N/A</c:v>
                </c:pt>
                <c:pt idx="9">
                  <c:v>0.56999999999999995</c:v>
                </c:pt>
              </c:numCache>
            </c:numRef>
          </c:val>
          <c:extLst>
            <c:ext xmlns:c16="http://schemas.microsoft.com/office/drawing/2014/chart" uri="{C3380CC4-5D6E-409C-BE32-E72D297353CC}">
              <c16:uniqueId val="{00000005-A2DF-4441-9E01-610470C0C48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0.12</c:v>
                </c:pt>
                <c:pt idx="2">
                  <c:v>#N/A</c:v>
                </c:pt>
                <c:pt idx="3">
                  <c:v>0.76</c:v>
                </c:pt>
                <c:pt idx="4">
                  <c:v>#N/A</c:v>
                </c:pt>
                <c:pt idx="5">
                  <c:v>1.05</c:v>
                </c:pt>
                <c:pt idx="6">
                  <c:v>#N/A</c:v>
                </c:pt>
                <c:pt idx="7">
                  <c:v>2.34</c:v>
                </c:pt>
                <c:pt idx="8">
                  <c:v>#N/A</c:v>
                </c:pt>
                <c:pt idx="9">
                  <c:v>1.28</c:v>
                </c:pt>
              </c:numCache>
            </c:numRef>
          </c:val>
          <c:extLst>
            <c:ext xmlns:c16="http://schemas.microsoft.com/office/drawing/2014/chart" uri="{C3380CC4-5D6E-409C-BE32-E72D297353CC}">
              <c16:uniqueId val="{00000006-A2DF-4441-9E01-610470C0C48D}"/>
            </c:ext>
          </c:extLst>
        </c:ser>
        <c:ser>
          <c:idx val="7"/>
          <c:order val="7"/>
          <c:tx>
            <c:strRef>
              <c:f>データシート!$A$34</c:f>
              <c:strCache>
                <c:ptCount val="1"/>
                <c:pt idx="0">
                  <c:v>網走港整備特別会計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4.09</c:v>
                </c:pt>
                <c:pt idx="2">
                  <c:v>#N/A</c:v>
                </c:pt>
                <c:pt idx="3">
                  <c:v>3.83</c:v>
                </c:pt>
                <c:pt idx="4">
                  <c:v>#N/A</c:v>
                </c:pt>
                <c:pt idx="5">
                  <c:v>4.25</c:v>
                </c:pt>
                <c:pt idx="6">
                  <c:v>#N/A</c:v>
                </c:pt>
                <c:pt idx="7">
                  <c:v>5.39</c:v>
                </c:pt>
                <c:pt idx="8">
                  <c:v>#N/A</c:v>
                </c:pt>
                <c:pt idx="9">
                  <c:v>5.0599999999999996</c:v>
                </c:pt>
              </c:numCache>
            </c:numRef>
          </c:val>
          <c:extLst>
            <c:ext xmlns:c16="http://schemas.microsoft.com/office/drawing/2014/chart" uri="{C3380CC4-5D6E-409C-BE32-E72D297353CC}">
              <c16:uniqueId val="{00000007-A2DF-4441-9E01-610470C0C48D}"/>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2.21</c:v>
                </c:pt>
                <c:pt idx="2">
                  <c:v>#N/A</c:v>
                </c:pt>
                <c:pt idx="3">
                  <c:v>2.91</c:v>
                </c:pt>
                <c:pt idx="4">
                  <c:v>#N/A</c:v>
                </c:pt>
                <c:pt idx="5">
                  <c:v>3.93</c:v>
                </c:pt>
                <c:pt idx="6">
                  <c:v>#N/A</c:v>
                </c:pt>
                <c:pt idx="7">
                  <c:v>4.71</c:v>
                </c:pt>
                <c:pt idx="8">
                  <c:v>#N/A</c:v>
                </c:pt>
                <c:pt idx="9">
                  <c:v>5.37</c:v>
                </c:pt>
              </c:numCache>
            </c:numRef>
          </c:val>
          <c:extLst>
            <c:ext xmlns:c16="http://schemas.microsoft.com/office/drawing/2014/chart" uri="{C3380CC4-5D6E-409C-BE32-E72D297353CC}">
              <c16:uniqueId val="{00000008-A2DF-4441-9E01-610470C0C48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5.0999999999999996</c:v>
                </c:pt>
                <c:pt idx="2">
                  <c:v>#N/A</c:v>
                </c:pt>
                <c:pt idx="3">
                  <c:v>5.45</c:v>
                </c:pt>
                <c:pt idx="4">
                  <c:v>#N/A</c:v>
                </c:pt>
                <c:pt idx="5">
                  <c:v>5.87</c:v>
                </c:pt>
                <c:pt idx="6">
                  <c:v>#N/A</c:v>
                </c:pt>
                <c:pt idx="7">
                  <c:v>5.73</c:v>
                </c:pt>
                <c:pt idx="8">
                  <c:v>#N/A</c:v>
                </c:pt>
                <c:pt idx="9">
                  <c:v>5.91</c:v>
                </c:pt>
              </c:numCache>
            </c:numRef>
          </c:val>
          <c:extLst>
            <c:ext xmlns:c16="http://schemas.microsoft.com/office/drawing/2014/chart" uri="{C3380CC4-5D6E-409C-BE32-E72D297353CC}">
              <c16:uniqueId val="{00000009-A2DF-4441-9E01-610470C0C4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2626</c:v>
                </c:pt>
                <c:pt idx="5">
                  <c:v>2595</c:v>
                </c:pt>
                <c:pt idx="8">
                  <c:v>2350</c:v>
                </c:pt>
                <c:pt idx="11">
                  <c:v>2464</c:v>
                </c:pt>
                <c:pt idx="14">
                  <c:v>2423</c:v>
                </c:pt>
              </c:numCache>
            </c:numRef>
          </c:val>
          <c:extLst>
            <c:ext xmlns:c16="http://schemas.microsoft.com/office/drawing/2014/chart" uri="{C3380CC4-5D6E-409C-BE32-E72D297353CC}">
              <c16:uniqueId val="{00000000-A011-40A4-96C5-4DB38CF8DF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1</c:v>
                </c:pt>
                <c:pt idx="9">
                  <c:v>2</c:v>
                </c:pt>
                <c:pt idx="12">
                  <c:v>1</c:v>
                </c:pt>
              </c:numCache>
            </c:numRef>
          </c:val>
          <c:extLst>
            <c:ext xmlns:c16="http://schemas.microsoft.com/office/drawing/2014/chart" uri="{C3380CC4-5D6E-409C-BE32-E72D297353CC}">
              <c16:uniqueId val="{00000001-A011-40A4-96C5-4DB38CF8DF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272</c:v>
                </c:pt>
                <c:pt idx="3">
                  <c:v>262</c:v>
                </c:pt>
                <c:pt idx="6">
                  <c:v>260</c:v>
                </c:pt>
                <c:pt idx="9">
                  <c:v>247</c:v>
                </c:pt>
                <c:pt idx="12">
                  <c:v>258</c:v>
                </c:pt>
              </c:numCache>
            </c:numRef>
          </c:val>
          <c:extLst>
            <c:ext xmlns:c16="http://schemas.microsoft.com/office/drawing/2014/chart" uri="{C3380CC4-5D6E-409C-BE32-E72D297353CC}">
              <c16:uniqueId val="{00000002-A011-40A4-96C5-4DB38CF8DF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89</c:v>
                </c:pt>
                <c:pt idx="3">
                  <c:v>88</c:v>
                </c:pt>
                <c:pt idx="6">
                  <c:v>100</c:v>
                </c:pt>
                <c:pt idx="9">
                  <c:v>102</c:v>
                </c:pt>
                <c:pt idx="12">
                  <c:v>72</c:v>
                </c:pt>
              </c:numCache>
            </c:numRef>
          </c:val>
          <c:extLst>
            <c:ext xmlns:c16="http://schemas.microsoft.com/office/drawing/2014/chart" uri="{C3380CC4-5D6E-409C-BE32-E72D297353CC}">
              <c16:uniqueId val="{00000003-A011-40A4-96C5-4DB38CF8DF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409</c:v>
                </c:pt>
                <c:pt idx="3">
                  <c:v>401</c:v>
                </c:pt>
                <c:pt idx="6">
                  <c:v>399</c:v>
                </c:pt>
                <c:pt idx="9">
                  <c:v>374</c:v>
                </c:pt>
                <c:pt idx="12">
                  <c:v>351</c:v>
                </c:pt>
              </c:numCache>
            </c:numRef>
          </c:val>
          <c:extLst>
            <c:ext xmlns:c16="http://schemas.microsoft.com/office/drawing/2014/chart" uri="{C3380CC4-5D6E-409C-BE32-E72D297353CC}">
              <c16:uniqueId val="{00000004-A011-40A4-96C5-4DB38CF8DF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11-40A4-96C5-4DB38CF8DF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11-40A4-96C5-4DB38CF8DF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3556</c:v>
                </c:pt>
                <c:pt idx="3">
                  <c:v>3574</c:v>
                </c:pt>
                <c:pt idx="6">
                  <c:v>3260</c:v>
                </c:pt>
                <c:pt idx="9">
                  <c:v>3333</c:v>
                </c:pt>
                <c:pt idx="12">
                  <c:v>3374</c:v>
                </c:pt>
              </c:numCache>
            </c:numRef>
          </c:val>
          <c:extLst>
            <c:ext xmlns:c16="http://schemas.microsoft.com/office/drawing/2014/chart" uri="{C3380CC4-5D6E-409C-BE32-E72D297353CC}">
              <c16:uniqueId val="{00000007-A011-40A4-96C5-4DB38CF8DF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1700</c:v>
                </c:pt>
                <c:pt idx="2">
                  <c:v>#N/A</c:v>
                </c:pt>
                <c:pt idx="3">
                  <c:v>#N/A</c:v>
                </c:pt>
                <c:pt idx="4">
                  <c:v>1731</c:v>
                </c:pt>
                <c:pt idx="5">
                  <c:v>#N/A</c:v>
                </c:pt>
                <c:pt idx="6">
                  <c:v>#N/A</c:v>
                </c:pt>
                <c:pt idx="7">
                  <c:v>1670</c:v>
                </c:pt>
                <c:pt idx="8">
                  <c:v>#N/A</c:v>
                </c:pt>
                <c:pt idx="9">
                  <c:v>#N/A</c:v>
                </c:pt>
                <c:pt idx="10">
                  <c:v>1594</c:v>
                </c:pt>
                <c:pt idx="11">
                  <c:v>#N/A</c:v>
                </c:pt>
                <c:pt idx="12">
                  <c:v>#N/A</c:v>
                </c:pt>
                <c:pt idx="13">
                  <c:v>1633</c:v>
                </c:pt>
                <c:pt idx="14">
                  <c:v>#N/A</c:v>
                </c:pt>
              </c:numCache>
            </c:numRef>
          </c:val>
          <c:smooth val="0"/>
          <c:extLst>
            <c:ext xmlns:c16="http://schemas.microsoft.com/office/drawing/2014/chart" uri="{C3380CC4-5D6E-409C-BE32-E72D297353CC}">
              <c16:uniqueId val="{00000008-A011-40A4-96C5-4DB38CF8DF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20098</c:v>
                </c:pt>
                <c:pt idx="5">
                  <c:v>19749</c:v>
                </c:pt>
                <c:pt idx="8">
                  <c:v>19994</c:v>
                </c:pt>
                <c:pt idx="11">
                  <c:v>19989</c:v>
                </c:pt>
                <c:pt idx="14">
                  <c:v>21032</c:v>
                </c:pt>
              </c:numCache>
            </c:numRef>
          </c:val>
          <c:extLst>
            <c:ext xmlns:c16="http://schemas.microsoft.com/office/drawing/2014/chart" uri="{C3380CC4-5D6E-409C-BE32-E72D297353CC}">
              <c16:uniqueId val="{00000000-FB96-4A24-A3F2-9E5AF41FE05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5363</c:v>
                </c:pt>
                <c:pt idx="5">
                  <c:v>4797</c:v>
                </c:pt>
                <c:pt idx="8">
                  <c:v>4427</c:v>
                </c:pt>
                <c:pt idx="11">
                  <c:v>4530</c:v>
                </c:pt>
                <c:pt idx="14">
                  <c:v>4234</c:v>
                </c:pt>
              </c:numCache>
            </c:numRef>
          </c:val>
          <c:extLst>
            <c:ext xmlns:c16="http://schemas.microsoft.com/office/drawing/2014/chart" uri="{C3380CC4-5D6E-409C-BE32-E72D297353CC}">
              <c16:uniqueId val="{00000001-FB96-4A24-A3F2-9E5AF41FE05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4653</c:v>
                </c:pt>
                <c:pt idx="5">
                  <c:v>6544</c:v>
                </c:pt>
                <c:pt idx="8">
                  <c:v>7146</c:v>
                </c:pt>
                <c:pt idx="11">
                  <c:v>6183</c:v>
                </c:pt>
                <c:pt idx="14">
                  <c:v>5445</c:v>
                </c:pt>
              </c:numCache>
            </c:numRef>
          </c:val>
          <c:extLst>
            <c:ext xmlns:c16="http://schemas.microsoft.com/office/drawing/2014/chart" uri="{C3380CC4-5D6E-409C-BE32-E72D297353CC}">
              <c16:uniqueId val="{00000002-FB96-4A24-A3F2-9E5AF41FE05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96-4A24-A3F2-9E5AF41FE05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96-4A24-A3F2-9E5AF41FE05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96-4A24-A3F2-9E5AF41FE05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2278</c:v>
                </c:pt>
                <c:pt idx="3">
                  <c:v>2219</c:v>
                </c:pt>
                <c:pt idx="6">
                  <c:v>2274</c:v>
                </c:pt>
                <c:pt idx="9">
                  <c:v>2390</c:v>
                </c:pt>
                <c:pt idx="12">
                  <c:v>2386</c:v>
                </c:pt>
              </c:numCache>
            </c:numRef>
          </c:val>
          <c:extLst>
            <c:ext xmlns:c16="http://schemas.microsoft.com/office/drawing/2014/chart" uri="{C3380CC4-5D6E-409C-BE32-E72D297353CC}">
              <c16:uniqueId val="{00000006-FB96-4A24-A3F2-9E5AF41FE05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853</c:v>
                </c:pt>
                <c:pt idx="3">
                  <c:v>769</c:v>
                </c:pt>
                <c:pt idx="6">
                  <c:v>708</c:v>
                </c:pt>
                <c:pt idx="9">
                  <c:v>609</c:v>
                </c:pt>
                <c:pt idx="12">
                  <c:v>571</c:v>
                </c:pt>
              </c:numCache>
            </c:numRef>
          </c:val>
          <c:extLst>
            <c:ext xmlns:c16="http://schemas.microsoft.com/office/drawing/2014/chart" uri="{C3380CC4-5D6E-409C-BE32-E72D297353CC}">
              <c16:uniqueId val="{00000007-FB96-4A24-A3F2-9E5AF41FE05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3870</c:v>
                </c:pt>
                <c:pt idx="3">
                  <c:v>3655</c:v>
                </c:pt>
                <c:pt idx="6">
                  <c:v>3453</c:v>
                </c:pt>
                <c:pt idx="9">
                  <c:v>3251</c:v>
                </c:pt>
                <c:pt idx="12">
                  <c:v>2916</c:v>
                </c:pt>
              </c:numCache>
            </c:numRef>
          </c:val>
          <c:extLst>
            <c:ext xmlns:c16="http://schemas.microsoft.com/office/drawing/2014/chart" uri="{C3380CC4-5D6E-409C-BE32-E72D297353CC}">
              <c16:uniqueId val="{00000008-FB96-4A24-A3F2-9E5AF41FE05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2261</c:v>
                </c:pt>
                <c:pt idx="3">
                  <c:v>2015</c:v>
                </c:pt>
                <c:pt idx="6">
                  <c:v>1737</c:v>
                </c:pt>
                <c:pt idx="9">
                  <c:v>1490</c:v>
                </c:pt>
                <c:pt idx="12">
                  <c:v>1242</c:v>
                </c:pt>
              </c:numCache>
            </c:numRef>
          </c:val>
          <c:extLst>
            <c:ext xmlns:c16="http://schemas.microsoft.com/office/drawing/2014/chart" uri="{C3380CC4-5D6E-409C-BE32-E72D297353CC}">
              <c16:uniqueId val="{00000009-FB96-4A24-A3F2-9E5AF41FE05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32028</c:v>
                </c:pt>
                <c:pt idx="3">
                  <c:v>33678</c:v>
                </c:pt>
                <c:pt idx="6">
                  <c:v>34022</c:v>
                </c:pt>
                <c:pt idx="9">
                  <c:v>34530</c:v>
                </c:pt>
                <c:pt idx="12">
                  <c:v>36676</c:v>
                </c:pt>
              </c:numCache>
            </c:numRef>
          </c:val>
          <c:extLst>
            <c:ext xmlns:c16="http://schemas.microsoft.com/office/drawing/2014/chart" uri="{C3380CC4-5D6E-409C-BE32-E72D297353CC}">
              <c16:uniqueId val="{0000000A-FB96-4A24-A3F2-9E5AF41FE05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11175</c:v>
                </c:pt>
                <c:pt idx="2">
                  <c:v>#N/A</c:v>
                </c:pt>
                <c:pt idx="3">
                  <c:v>#N/A</c:v>
                </c:pt>
                <c:pt idx="4">
                  <c:v>11247</c:v>
                </c:pt>
                <c:pt idx="5">
                  <c:v>#N/A</c:v>
                </c:pt>
                <c:pt idx="6">
                  <c:v>#N/A</c:v>
                </c:pt>
                <c:pt idx="7">
                  <c:v>10627</c:v>
                </c:pt>
                <c:pt idx="8">
                  <c:v>#N/A</c:v>
                </c:pt>
                <c:pt idx="9">
                  <c:v>#N/A</c:v>
                </c:pt>
                <c:pt idx="10">
                  <c:v>11567</c:v>
                </c:pt>
                <c:pt idx="11">
                  <c:v>#N/A</c:v>
                </c:pt>
                <c:pt idx="12">
                  <c:v>#N/A</c:v>
                </c:pt>
                <c:pt idx="13">
                  <c:v>13080</c:v>
                </c:pt>
                <c:pt idx="14">
                  <c:v>#N/A</c:v>
                </c:pt>
              </c:numCache>
            </c:numRef>
          </c:val>
          <c:smooth val="0"/>
          <c:extLst>
            <c:ext xmlns:c16="http://schemas.microsoft.com/office/drawing/2014/chart" uri="{C3380CC4-5D6E-409C-BE32-E72D297353CC}">
              <c16:uniqueId val="{0000000B-FB96-4A24-A3F2-9E5AF41FE05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441</c:v>
                </c:pt>
                <c:pt idx="1">
                  <c:v>550</c:v>
                </c:pt>
                <c:pt idx="2">
                  <c:v>505</c:v>
                </c:pt>
              </c:numCache>
            </c:numRef>
          </c:val>
          <c:extLst>
            <c:ext xmlns:c16="http://schemas.microsoft.com/office/drawing/2014/chart" uri="{C3380CC4-5D6E-409C-BE32-E72D297353CC}">
              <c16:uniqueId val="{00000000-0775-4B6D-8A3E-68C031F929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1745</c:v>
                </c:pt>
                <c:pt idx="1">
                  <c:v>1482</c:v>
                </c:pt>
                <c:pt idx="2">
                  <c:v>1240</c:v>
                </c:pt>
              </c:numCache>
            </c:numRef>
          </c:val>
          <c:extLst>
            <c:ext xmlns:c16="http://schemas.microsoft.com/office/drawing/2014/chart" uri="{C3380CC4-5D6E-409C-BE32-E72D297353CC}">
              <c16:uniqueId val="{00000001-0775-4B6D-8A3E-68C031F929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4442</c:v>
                </c:pt>
                <c:pt idx="1">
                  <c:v>3694</c:v>
                </c:pt>
                <c:pt idx="2">
                  <c:v>3081</c:v>
                </c:pt>
              </c:numCache>
            </c:numRef>
          </c:val>
          <c:extLst>
            <c:ext xmlns:c16="http://schemas.microsoft.com/office/drawing/2014/chart" uri="{C3380CC4-5D6E-409C-BE32-E72D297353CC}">
              <c16:uniqueId val="{00000002-0775-4B6D-8A3E-68C031F929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3258157304391847E-2"/>
                  <c:y val="-5.7538868469036837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{D976A95D-1308-4E15-9FFC-6C354E42ABEB}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48F-4DCB-B433-B79C8DAC337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{0C685463-93A4-4D18-A87F-5338EFA20BD2}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8F-4DCB-B433-B79C8DAC337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{64DB3F32-9A8F-43C7-9B29-3974EDF20BAB}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8F-4DCB-B433-B79C8DAC337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{67E86FA9-EAE5-4011-A2BC-EF5DF79A2D1D}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8F-4DCB-B433-B79C8DAC337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{EF3B5F93-0A23-4AC2-8255-240793394F5D}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8F-4DCB-B433-B79C8DAC3374}"/>
                </c:ext>
              </c:extLst>
            </c:dLbl>
            <c:dLbl>
              <c:idx val="8"/>
              <c:layout>
                <c:manualLayout>
                  <c:x val="-4.0773343996076607E-2"/>
                  <c:y val="-7.193921574269351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{FF48660F-8037-4EC7-95F7-0C525114E839}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48F-4DCB-B433-B79C8DAC337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{F2E07B86-C7CC-40D0-9A77-D93A2877C99A}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48F-4DCB-B433-B79C8DAC337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{4B0B79E0-D82C-4A90-ABEE-01CB3119A6CF}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48F-4DCB-B433-B79C8DAC337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{0411739C-9639-4A76-95D8-D436EE5EC67D}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48F-4DCB-B433-B79C8DAC337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58.9</c:v>
                </c:pt>
                <c:pt idx="16">
                  <c:v>60.2</c:v>
                </c:pt>
                <c:pt idx="24">
                  <c:v>61.9</c:v>
                </c:pt>
                <c:pt idx="32">
                  <c:v>61.9</c:v>
                </c:pt>
              </c:numCache>
            </c:numRef>
          </c:xVal>
          <c:yVal>
            <c:numRef>
              <c:f>公会計指標分析・財政指標組合せ分析表!$BP$51:$DC$51</c:f>
              <c:numCache>
                <c:formatCode>#,##0.0;"▲ "#,##0.0</c:formatCode>
                <c:ptCount val="40"/>
                <c:pt idx="0">
                  <c:v>112.5</c:v>
                </c:pt>
                <c:pt idx="8">
                  <c:v>107.4</c:v>
                </c:pt>
                <c:pt idx="16">
                  <c:v>104.9</c:v>
                </c:pt>
                <c:pt idx="24">
                  <c:v>112.9</c:v>
                </c:pt>
                <c:pt idx="32">
                  <c:v>123.9</c:v>
                </c:pt>
              </c:numCache>
            </c:numRef>
          </c:yVal>
          <c:smooth val="0"/>
          <c:extLst>
            <c:ext xmlns:c16="http://schemas.microsoft.com/office/drawing/2014/chart" uri="{C3380CC4-5D6E-409C-BE32-E72D297353CC}">
              <c16:uniqueId val="{00000009-448F-4DCB-B433-B79C8DAC337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{F221FA24-F518-46F3-9203-2B6E346FACF4}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48F-4DCB-B433-B79C8DAC337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{0AFD1D8A-F8EA-46C5-87F9-AD7C77B830A8}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8F-4DCB-B433-B79C8DAC337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{A9E44EA3-B06C-4801-86FD-7DFCB096C565}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8F-4DCB-B433-B79C8DAC337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{54393B5E-5F97-4448-9394-25363FE5C8A0}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8F-4DCB-B433-B79C8DAC337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{1E0E977A-BB8F-4112-949B-BF3DB158A507}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8F-4DCB-B433-B79C8DAC337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{4ACCC159-5E63-453A-9E28-AD20151BCD68}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48F-4DCB-B433-B79C8DAC337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{4197D68F-D734-4785-8A72-1CEC47D8CED2}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48F-4DCB-B433-B79C8DAC337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{4279712B-50E8-481F-A846-B3475386F3BE}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48F-4DCB-B433-B79C8DAC337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{5D8E8EBF-1947-401D-AE30-C0D7A01C8AB1}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48F-4DCB-B433-B79C8DAC337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448F-4DCB-B433-B79C8DAC3374}"/>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{174CED46-6C1E-43E8-BEC8-A46C65332E63}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82C-4168-A70D-60A7F4CC83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{26CABFAB-788D-46D1-8F21-2878BAB17259}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2C-4168-A70D-60A7F4CC83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{7A3ECE89-9DE8-493B-917A-8A0C48C1CE15}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2C-4168-A70D-60A7F4CC83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{87F416CE-C854-499F-A761-2CA3946A30A5}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2C-4168-A70D-60A7F4CC83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{176D1D8C-024E-4723-917B-5B997758F3B4}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2C-4168-A70D-60A7F4CC837B}"/>
                </c:ext>
              </c:extLst>
            </c:dLbl>
            <c:dLbl>
              <c:idx val="8"/>
              <c:layout>
                <c:manualLayout>
                  <c:x val="-3.7200175865427912E-2"/>
                  <c:y val="-4.95829528867250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{5CBF074B-3A4D-4AF8-A62A-26F30C05282E}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82C-4168-A70D-60A7F4CC837B}"/>
                </c:ext>
              </c:extLst>
            </c:dLbl>
            <c:dLbl>
              <c:idx val="16"/>
              <c:layout>
                <c:manualLayout>
                  <c:x val="-2.5940509584723291E-2"/>
                  <c:y val="-7.525034128886300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{BBAEF6A0-4965-4631-8F39-038DCDEC9BDE}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82C-4168-A70D-60A7F4CC837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{9347F00F-E881-4361-889F-A5C1CCCD82BE}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82C-4168-A70D-60A7F4CC837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{E26E369E-F34C-433C-BD95-22332DAEAD7F}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82C-4168-A70D-60A7F4CC83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17.399999999999999</c:v>
                </c:pt>
                <c:pt idx="8">
                  <c:v>16.899999999999999</c:v>
                </c:pt>
                <c:pt idx="16">
                  <c:v>16.7</c:v>
                </c:pt>
                <c:pt idx="24">
                  <c:v>16.100000000000001</c:v>
                </c:pt>
                <c:pt idx="32">
                  <c:v>15.8</c:v>
                </c:pt>
              </c:numCache>
            </c:numRef>
          </c:xVal>
          <c:yVal>
            <c:numRef>
              <c:f>公会計指標分析・財政指標組合せ分析表!$BP$73:$DC$73</c:f>
              <c:numCache>
                <c:formatCode>#,##0.0;"▲ "#,##0.0</c:formatCode>
                <c:ptCount val="40"/>
                <c:pt idx="0">
                  <c:v>112.5</c:v>
                </c:pt>
                <c:pt idx="8">
                  <c:v>107.4</c:v>
                </c:pt>
                <c:pt idx="16">
                  <c:v>104.9</c:v>
                </c:pt>
                <c:pt idx="24">
                  <c:v>112.9</c:v>
                </c:pt>
                <c:pt idx="32">
                  <c:v>123.9</c:v>
                </c:pt>
              </c:numCache>
            </c:numRef>
          </c:yVal>
          <c:smooth val="0"/>
          <c:extLst>
            <c:ext xmlns:c16="http://schemas.microsoft.com/office/drawing/2014/chart" uri="{C3380CC4-5D6E-409C-BE32-E72D297353CC}">
              <c16:uniqueId val="{00000009-482C-4168-A70D-60A7F4CC837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{B61F835E-5F8B-4E04-8832-5465E9DFF0F3}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82C-4168-A70D-60A7F4CC837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{F4D210AC-5760-4DF6-A44F-3B05788880C6}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2C-4168-A70D-60A7F4CC83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{44605E0B-B630-452C-B85C-11B7E189C610}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2C-4168-A70D-60A7F4CC83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{16ECDBA3-A067-4A65-BA16-F64888D742CD}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2C-4168-A70D-60A7F4CC83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{B7DF3C07-A881-4C45-9475-0AD390E471CC}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2C-4168-A70D-60A7F4CC837B}"/>
                </c:ext>
              </c:extLst>
            </c:dLbl>
            <c:dLbl>
              <c:idx val="8"/>
              <c:layout>
                <c:manualLayout>
                  <c:x val="0"/>
                  <c:y val="4.5954982063925592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{851BBBF4-E26C-4F2E-8476-9ED3C9AEF33E}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82C-4168-A70D-60A7F4CC837B}"/>
                </c:ext>
              </c:extLst>
            </c:dLbl>
            <c:dLbl>
              <c:idx val="16"/>
              <c:layout>
                <c:manualLayout>
                  <c:x val="0"/>
                  <c:y val="1.85708747201020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{41E6B1B6-D71B-4677-978E-853D13F9CC64}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82C-4168-A70D-60A7F4CC837B}"/>
                </c:ext>
              </c:extLst>
            </c:dLbl>
            <c:dLbl>
              <c:idx val="24"/>
              <c:layout>
                <c:manualLayout>
                  <c:x val="0"/>
                  <c:y val="-2.97734718718384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{8F5930D9-3CF2-406A-B863-7DE7F13B4403}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82C-4168-A70D-60A7F4CC837B}"/>
                </c:ext>
              </c:extLst>
            </c:dLbl>
            <c:dLbl>
              <c:idx val="32"/>
              <c:layout>
                <c:manualLayout>
                  <c:x val="0"/>
                  <c:y val="6.6072701891284856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{75BD7008-A51F-45B4-A3DB-8BB0E7EDA88E}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82C-4168-A70D-60A7F4CC83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482C-4168-A70D-60A7F4CC837B}"/>
            </c:ext>
          </c:extLst>
        </c:ser>
        <c:dLbls>
          <c:showLegendKey val="0"/>
          <c:showVal val="1"/>
          <c:showCatName val="0"/>
          <c:showSerName val="0"/>
          <c:showPercent val="0"/>
          <c:showBubbleSize val="0"/>
        </c:dLbls>
        <c:axId val="84219776"/>
        <c:axId val="84234240"/>
      </c:scatterChart>
      <c:valAx>
        <c:axId val="84219776"/>
        <c:scaling>
          <c:orientation val="maxMin"/>
          <c:max val="18"/>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32,199
31,656
470.84
30,444,448
30,265,987
88,601
12,299,870
36,675,727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概ね横ばいの数値で推移しており、類似団体の平均値と近似した数値となっています。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今後も市税の徴収強化等による歳入の確保に努め、財政基盤の強化を図ります。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100330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056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100330</xdr:rowOff>
    </xdr:from>
    <xdr:to>
      <xdr:col>19</xdr:col>
      <xdr:colOff>133350</xdr:colOff>
      <xdr:row>41</xdr:row>
      <xdr:rowOff>100330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41</xdr:row>
      <xdr:rowOff>100330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100330</xdr:rowOff>
    </xdr:from>
    <xdr:to>
      <xdr:col>11</xdr:col>
      <xdr:colOff>31750</xdr:colOff>
      <xdr:row>41</xdr:row>
      <xdr:rowOff>100330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49530</xdr:rowOff>
    </xdr:from>
    <xdr:to>
      <xdr:col>19</xdr:col>
      <xdr:colOff>184150</xdr:colOff>
      <xdr:row>41</xdr:row>
      <xdr:rowOff>151130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49530</xdr:rowOff>
    </xdr:from>
    <xdr:to>
      <xdr:col>7</xdr:col>
      <xdr:colOff>31750</xdr:colOff>
      <xdr:row>41</xdr:row>
      <xdr:rowOff>151130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161307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概ね横ばいの数値で推移しており、類似団体の平均値と近似した数値となっています。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今後も新規市債の発行抑制や経費の削減等を行い、比率の圧縮に努めます。</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132262</xdr:rowOff>
    </xdr:from>
    <xdr:to>
      <xdr:col>23</xdr:col>
      <xdr:colOff>133350</xdr:colOff>
      <xdr:row>61</xdr:row>
      <xdr:rowOff>40096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19262"/>
          <a:ext cx="8382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60</xdr:row>
      <xdr:rowOff>132262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36530"/>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21953</xdr:rowOff>
    </xdr:from>
    <xdr:to>
      <xdr:col>15</xdr:col>
      <xdr:colOff>82550</xdr:colOff>
      <xdr:row>60</xdr:row>
      <xdr:rowOff>49530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08953"/>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21953</xdr:rowOff>
    </xdr:from>
    <xdr:to>
      <xdr:col>11</xdr:col>
      <xdr:colOff>31750</xdr:colOff>
      <xdr:row>61</xdr:row>
      <xdr:rowOff>50437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08953"/>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160746</xdr:rowOff>
    </xdr:from>
    <xdr:to>
      <xdr:col>23</xdr:col>
      <xdr:colOff>184150</xdr:colOff>
      <xdr:row>61</xdr:row>
      <xdr:rowOff>90896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132823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19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81462</xdr:rowOff>
    </xdr:from>
    <xdr:to>
      <xdr:col>19</xdr:col>
      <xdr:colOff>184150</xdr:colOff>
      <xdr:row>61</xdr:row>
      <xdr:rowOff>11612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167839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54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170180</xdr:rowOff>
    </xdr:from>
    <xdr:to>
      <xdr:col>15</xdr:col>
      <xdr:colOff>133350</xdr:colOff>
      <xdr:row>60</xdr:row>
      <xdr:rowOff>100330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110507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142603</xdr:rowOff>
    </xdr:from>
    <xdr:to>
      <xdr:col>11</xdr:col>
      <xdr:colOff>82550</xdr:colOff>
      <xdr:row>60</xdr:row>
      <xdr:rowOff>72753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57530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171087</xdr:rowOff>
    </xdr:from>
    <xdr:to>
      <xdr:col>7</xdr:col>
      <xdr:colOff>31750</xdr:colOff>
      <xdr:row>61</xdr:row>
      <xdr:rowOff>101237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86014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4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[274,788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R06においては、ふるさと寄附に関連する経費の増により類似団体の平均を上回りました。</a:t>
          </a:r>
        </a:p>
        <a:p>
          <a:r>
            <a:rPr kumimoji="1" lang="ja-JP" altLang="en-US" sz="1300">
              <a:latin typeface="ＭＳ Ｐゴシック" panose="020B0600070205080204" pitchFamily="50" charset="-128"/>
              <a:ea typeface="ＭＳ Ｐゴシック" panose="020B0600070205080204" pitchFamily="50" charset="-128"/>
            </a:rPr>
            <a:t>　今後も行政改革推進計画への取り組みを通じ、人件費や物件費の削減に努めます。</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53383</xdr:rowOff>
    </xdr:from>
    <xdr:to>
      <xdr:col>23</xdr:col>
      <xdr:colOff>133350</xdr:colOff>
      <xdr:row>81</xdr:row>
      <xdr:rowOff>59956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0833"/>
          <a:ext cx="838200" cy="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51491</xdr:rowOff>
    </xdr:from>
    <xdr:to>
      <xdr:col>19</xdr:col>
      <xdr:colOff>133350</xdr:colOff>
      <xdr:row>81</xdr:row>
      <xdr:rowOff>53383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8941"/>
          <a:ext cx="889000" cy="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51491</xdr:rowOff>
    </xdr:from>
    <xdr:to>
      <xdr:col>15</xdr:col>
      <xdr:colOff>82550</xdr:colOff>
      <xdr:row>81</xdr:row>
      <xdr:rowOff>51815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38941"/>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44304</xdr:rowOff>
    </xdr:from>
    <xdr:to>
      <xdr:col>11</xdr:col>
      <xdr:colOff>31750</xdr:colOff>
      <xdr:row>81</xdr:row>
      <xdr:rowOff>51815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1754"/>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9156</xdr:rowOff>
    </xdr:from>
    <xdr:to>
      <xdr:col>23</xdr:col>
      <xdr:colOff>184150</xdr:colOff>
      <xdr:row>81</xdr:row>
      <xdr:rowOff>110756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57433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4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2583</xdr:rowOff>
    </xdr:from>
    <xdr:to>
      <xdr:col>19</xdr:col>
      <xdr:colOff>184150</xdr:colOff>
      <xdr:row>81</xdr:row>
      <xdr:rowOff>104183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88960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6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691</xdr:rowOff>
    </xdr:from>
    <xdr:to>
      <xdr:col>15</xdr:col>
      <xdr:colOff>133350</xdr:colOff>
      <xdr:row>81</xdr:row>
      <xdr:rowOff>102291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87068</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4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1015</xdr:rowOff>
    </xdr:from>
    <xdr:to>
      <xdr:col>11</xdr:col>
      <xdr:colOff>82550</xdr:colOff>
      <xdr:row>81</xdr:row>
      <xdr:rowOff>102615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87392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4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164954</xdr:rowOff>
    </xdr:from>
    <xdr:to>
      <xdr:col>7</xdr:col>
      <xdr:colOff>31750</xdr:colOff>
      <xdr:row>81</xdr:row>
      <xdr:rowOff>95104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79881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独自削減などにより指数が低下し、類似団体平均を下回りました。今後も国や民間の給与体系の動向を注視し、適正な給与水準に留意します。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484350"/>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66221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66221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5877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85</xdr:row>
      <xdr:rowOff>14514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5532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行政改革の推進により職員数を減らしており、類似団体の平均を下回っています。（</a:t>
          </a:r>
          <a:r>
            <a:rPr kumimoji="1" lang="en-US" altLang="ja-JP" sz="1300">
              <a:latin typeface="ＭＳ Ｐゴシック" panose="020B0600070205080204" pitchFamily="50" charset="-128"/>
              <a:ea typeface="ＭＳ Ｐゴシック" panose="020B0600070205080204" pitchFamily="50" charset="-128"/>
            </a:rPr>
            <a:t>H10.4　484人　→　R6.4　350人　▲134人　▲27.7％）</a:t>
          </a:r>
        </a:p>
        <a:p>
          <a:r>
            <a:rPr kumimoji="1" lang="ja-JP" altLang="en-US" sz="1300">
              <a:latin typeface="ＭＳ Ｐゴシック" panose="020B0600070205080204" pitchFamily="50" charset="-128"/>
              <a:ea typeface="ＭＳ Ｐゴシック" panose="020B0600070205080204" pitchFamily="50" charset="-128"/>
            </a:rPr>
            <a:t>　今後も指定管理者制度等を活用し、職員の削減に努めます。</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70443</xdr:rowOff>
    </xdr:from>
    <xdr:to>
      <xdr:col>81</xdr:col>
      <xdr:colOff>44450</xdr:colOff>
      <xdr:row>60</xdr:row>
      <xdr:rowOff>96181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57443"/>
          <a:ext cx="838200" cy="2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30226</xdr:rowOff>
    </xdr:from>
    <xdr:to>
      <xdr:col>77</xdr:col>
      <xdr:colOff>44450</xdr:colOff>
      <xdr:row>60</xdr:row>
      <xdr:rowOff>70443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1722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27813</xdr:rowOff>
    </xdr:from>
    <xdr:to>
      <xdr:col>72</xdr:col>
      <xdr:colOff>203200</xdr:colOff>
      <xdr:row>60</xdr:row>
      <xdr:rowOff>30226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14813"/>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14139</xdr:rowOff>
    </xdr:from>
    <xdr:to>
      <xdr:col>68</xdr:col>
      <xdr:colOff>152400</xdr:colOff>
      <xdr:row>60</xdr:row>
      <xdr:rowOff>27813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01139"/>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45381</xdr:rowOff>
    </xdr:from>
    <xdr:to>
      <xdr:col>81</xdr:col>
      <xdr:colOff>95250</xdr:colOff>
      <xdr:row>60</xdr:row>
      <xdr:rowOff>146981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3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61908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7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19643</xdr:rowOff>
    </xdr:from>
    <xdr:to>
      <xdr:col>77</xdr:col>
      <xdr:colOff>95250</xdr:colOff>
      <xdr:row>60</xdr:row>
      <xdr:rowOff>121243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131420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150876</xdr:rowOff>
    </xdr:from>
    <xdr:to>
      <xdr:col>73</xdr:col>
      <xdr:colOff>44450</xdr:colOff>
      <xdr:row>60</xdr:row>
      <xdr:rowOff>81026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6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91203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3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148463</xdr:rowOff>
    </xdr:from>
    <xdr:to>
      <xdr:col>68</xdr:col>
      <xdr:colOff>203200</xdr:colOff>
      <xdr:row>60</xdr:row>
      <xdr:rowOff>78613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88790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32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134789</xdr:rowOff>
    </xdr:from>
    <xdr:to>
      <xdr:col>64</xdr:col>
      <xdr:colOff>152400</xdr:colOff>
      <xdr:row>60</xdr:row>
      <xdr:rowOff>64939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5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75116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1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過去に建設した学校、社会教育施設等に係る起債の償還が多額であるため、類似団体の平均を上回っています。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新規市債発行額を抑制し、公債費の圧縮に努めます。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154728</xdr:rowOff>
    </xdr:from>
    <xdr:to>
      <xdr:col>81</xdr:col>
      <xdr:colOff>44450</xdr:colOff>
      <xdr:row>37</xdr:row>
      <xdr:rowOff>160761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98378"/>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160761</xdr:rowOff>
    </xdr:from>
    <xdr:to>
      <xdr:col>77</xdr:col>
      <xdr:colOff>44450</xdr:colOff>
      <xdr:row>38</xdr:row>
      <xdr:rowOff>1376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50441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1376</xdr:rowOff>
    </xdr:from>
    <xdr:to>
      <xdr:col>72</xdr:col>
      <xdr:colOff>203200</xdr:colOff>
      <xdr:row>38</xdr:row>
      <xdr:rowOff>5397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516476"/>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5397</xdr:rowOff>
    </xdr:from>
    <xdr:to>
      <xdr:col>68</xdr:col>
      <xdr:colOff>152400</xdr:colOff>
      <xdr:row>38</xdr:row>
      <xdr:rowOff>15452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520497"/>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103928</xdr:rowOff>
    </xdr:from>
    <xdr:to>
      <xdr:col>81</xdr:col>
      <xdr:colOff>95250</xdr:colOff>
      <xdr:row>38</xdr:row>
      <xdr:rowOff>34079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475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76005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19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109961</xdr:rowOff>
    </xdr:from>
    <xdr:to>
      <xdr:col>77</xdr:col>
      <xdr:colOff>95250</xdr:colOff>
      <xdr:row>38</xdr:row>
      <xdr:rowOff>40111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5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24888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3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122026</xdr:rowOff>
    </xdr:from>
    <xdr:to>
      <xdr:col>73</xdr:col>
      <xdr:colOff>44450</xdr:colOff>
      <xdr:row>38</xdr:row>
      <xdr:rowOff>52176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6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36953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5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126047</xdr:rowOff>
    </xdr:from>
    <xdr:to>
      <xdr:col>68</xdr:col>
      <xdr:colOff>203200</xdr:colOff>
      <xdr:row>38</xdr:row>
      <xdr:rowOff>56197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40974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5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136102</xdr:rowOff>
    </xdr:from>
    <xdr:to>
      <xdr:col>64</xdr:col>
      <xdr:colOff>152400</xdr:colOff>
      <xdr:row>38</xdr:row>
      <xdr:rowOff>66252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7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51029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6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　R05と比べ11.0ポイント増となりましたが、過去の将来負担比率からは減少傾向にあります。新規の起債発行を計画的に行い、将来負担比率の減に努めます。</a:t>
          </a:r>
        </a:p>
        <a:p>
          <a:r>
            <a:rPr kumimoji="1" lang="ja-JP" altLang="en-US" sz="1300">
              <a:latin typeface="ＭＳ Ｐゴシック" panose="020B0600070205080204" pitchFamily="50" charset="-128"/>
              <a:ea typeface="ＭＳ Ｐゴシック" panose="020B0600070205080204" pitchFamily="50" charset="-128"/>
            </a:rPr>
            <a:t>　類似団体の平均を上回っている大きな要因としては、学校、廃棄物処理施設、社会教育施設等に係る起債残高が多額であることが挙げられます。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112254</xdr:rowOff>
    </xdr:from>
    <xdr:to>
      <xdr:col>81</xdr:col>
      <xdr:colOff>44450</xdr:colOff>
      <xdr:row>23</xdr:row>
      <xdr:rowOff>88265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884154"/>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22</xdr:row>
      <xdr:rowOff>5009</xdr:rowOff>
    </xdr:from>
    <xdr:to>
      <xdr:col>77</xdr:col>
      <xdr:colOff>44450</xdr:colOff>
      <xdr:row>22</xdr:row>
      <xdr:rowOff>112254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77690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22</xdr:row>
      <xdr:rowOff>5009</xdr:rowOff>
    </xdr:from>
    <xdr:to>
      <xdr:col>72</xdr:col>
      <xdr:colOff>203200</xdr:colOff>
      <xdr:row>22</xdr:row>
      <xdr:rowOff>38523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776909"/>
          <a:ext cx="8890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38523</xdr:rowOff>
    </xdr:from>
    <xdr:to>
      <xdr:col>68</xdr:col>
      <xdr:colOff>152400</xdr:colOff>
      <xdr:row>22</xdr:row>
      <xdr:rowOff>106892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810423"/>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23</xdr:row>
      <xdr:rowOff>37465</xdr:rowOff>
    </xdr:from>
    <xdr:to>
      <xdr:col>81</xdr:col>
      <xdr:colOff>95250</xdr:colOff>
      <xdr:row>23</xdr:row>
      <xdr:rowOff>139065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9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22</xdr:row>
      <xdr:rowOff>104792</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8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61454</xdr:rowOff>
    </xdr:from>
    <xdr:to>
      <xdr:col>77</xdr:col>
      <xdr:colOff>95250</xdr:colOff>
      <xdr:row>22</xdr:row>
      <xdr:rowOff>163054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83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147831</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919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125659</xdr:rowOff>
    </xdr:from>
    <xdr:to>
      <xdr:col>73</xdr:col>
      <xdr:colOff>44450</xdr:colOff>
      <xdr:row>22</xdr:row>
      <xdr:rowOff>55809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72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40586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812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159173</xdr:rowOff>
    </xdr:from>
    <xdr:to>
      <xdr:col>68</xdr:col>
      <xdr:colOff>203200</xdr:colOff>
      <xdr:row>22</xdr:row>
      <xdr:rowOff>89323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75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74100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84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56092</xdr:rowOff>
    </xdr:from>
    <xdr:to>
      <xdr:col>64</xdr:col>
      <xdr:colOff>152400</xdr:colOff>
      <xdr:row>22</xdr:row>
      <xdr:rowOff>157692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82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142469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91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32,199
31,656
470.84
30,444,448
30,265,987
88,601
12,299,870
36,675,727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行政改革の推進により職員数を減らしており、類似団体の平均を下回っています。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今後も人件費の抑制や施設の指定管理者制度等への移行により、経費の削減を図ります。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99568</xdr:rowOff>
    </xdr:from>
    <xdr:to>
      <xdr:col>24</xdr:col>
      <xdr:colOff>25400</xdr:colOff>
      <xdr:row>37</xdr:row>
      <xdr:rowOff>1270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7176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99568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34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76708</xdr:rowOff>
    </xdr:from>
    <xdr:to>
      <xdr:col>15</xdr:col>
      <xdr:colOff>98425</xdr:colOff>
      <xdr:row>36</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48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76708</xdr:rowOff>
    </xdr:from>
    <xdr:to>
      <xdr:col>11</xdr:col>
      <xdr:colOff>9525</xdr:colOff>
      <xdr:row>36</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89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138447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48768</xdr:rowOff>
    </xdr:from>
    <xdr:to>
      <xdr:col>20</xdr:col>
      <xdr:colOff>38100</xdr:colOff>
      <xdr:row>36</xdr:row>
      <xdr:rowOff>150368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160545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25908</xdr:rowOff>
    </xdr:from>
    <xdr:to>
      <xdr:col>11</xdr:col>
      <xdr:colOff>60325</xdr:colOff>
      <xdr:row>36</xdr:row>
      <xdr:rowOff>127508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137685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57912</xdr:rowOff>
    </xdr:from>
    <xdr:to>
      <xdr:col>6</xdr:col>
      <xdr:colOff>171450</xdr:colOff>
      <xdr:row>36</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169689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行政改革の推進により職員人件費から委託料等へシフトしているため、類似団体の平均を上回っています。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168910</xdr:rowOff>
    </xdr:from>
    <xdr:to>
      <xdr:col>82</xdr:col>
      <xdr:colOff>107950</xdr:colOff>
      <xdr:row>18</xdr:row>
      <xdr:rowOff>43180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835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168910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226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16510</xdr:rowOff>
    </xdr:from>
    <xdr:to>
      <xdr:col>73</xdr:col>
      <xdr:colOff>180975</xdr:colOff>
      <xdr:row>17</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311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xdr:rowOff>
    </xdr:from>
    <xdr:to>
      <xdr:col>69</xdr:col>
      <xdr:colOff>92075</xdr:colOff>
      <xdr:row>17</xdr:row>
      <xdr:rowOff>54610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31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163830</xdr:rowOff>
    </xdr:from>
    <xdr:to>
      <xdr:col>82</xdr:col>
      <xdr:colOff>158750</xdr:colOff>
      <xdr:row>18</xdr:row>
      <xdr:rowOff>93980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135907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118110</xdr:rowOff>
    </xdr:from>
    <xdr:to>
      <xdr:col>78</xdr:col>
      <xdr:colOff>120650</xdr:colOff>
      <xdr:row>18</xdr:row>
      <xdr:rowOff>48260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33037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1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137160</xdr:rowOff>
    </xdr:from>
    <xdr:to>
      <xdr:col>69</xdr:col>
      <xdr:colOff>142875</xdr:colOff>
      <xdr:row>17</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52087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xdr:rowOff>
    </xdr:from>
    <xdr:to>
      <xdr:col>65</xdr:col>
      <xdr:colOff>53975</xdr:colOff>
      <xdr:row>17</xdr:row>
      <xdr:rowOff>105410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90187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　R05と比べて、社会福祉費は減少しましたが、児童福祉費及び生活保護費が増加したことにより、類似団体平均値を上回る数値となっております。</a:t>
          </a:r>
        </a:p>
        <a:p>
          <a:r>
            <a:rPr kumimoji="1" lang="ja-JP" altLang="en-US" sz="1300">
              <a:latin typeface="ＭＳ Ｐゴシック" panose="020B0600070205080204" pitchFamily="50" charset="-128"/>
              <a:ea typeface="ＭＳ Ｐゴシック" panose="020B0600070205080204" pitchFamily="50" charset="-128"/>
            </a:rPr>
            <a:t>　今後は、高齢化率や保護世帯の増加への対応により扶助費はさらに増加すると予想されます。</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79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1815</xdr:rowOff>
    </xdr:from>
    <xdr:to>
      <xdr:col>19</xdr:col>
      <xdr:colOff>187325</xdr:colOff>
      <xdr:row>56</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030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1815</xdr:rowOff>
    </xdr:from>
    <xdr:to>
      <xdr:col>15</xdr:col>
      <xdr:colOff>98425</xdr:colOff>
      <xdr:row>56</xdr:row>
      <xdr:rowOff>78015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030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56</xdr:row>
      <xdr:rowOff>110672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170742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122465</xdr:rowOff>
    </xdr:from>
    <xdr:to>
      <xdr:col>15</xdr:col>
      <xdr:colOff>149225</xdr:colOff>
      <xdr:row>56</xdr:row>
      <xdr:rowOff>52615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37392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冬季間における道路の除雪費（維持補修費）等が主な経費です。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地域的な特殊事情もありますが、今後も経費の削減に図ります。</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58</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58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07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63500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56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139700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56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88900</xdr:rowOff>
    </xdr:from>
    <xdr:to>
      <xdr:col>65</xdr:col>
      <xdr:colOff>53975</xdr:colOff>
      <xdr:row>59</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行政改革の推進により、補助金・負担金の見直しを継続的に行ってきたため、類似団体の平均を下回っています。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今後も補助金・負担金の見直しを随時行います。</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849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17272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84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36</xdr:row>
      <xdr:rowOff>12700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528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152146</xdr:rowOff>
    </xdr:from>
    <xdr:to>
      <xdr:col>69</xdr:col>
      <xdr:colOff>92075</xdr:colOff>
      <xdr:row>36</xdr:row>
      <xdr:rowOff>21844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52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101346</xdr:rowOff>
    </xdr:from>
    <xdr:to>
      <xdr:col>69</xdr:col>
      <xdr:colOff>142875</xdr:colOff>
      <xdr:row>36</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41673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過去に学校、社会教育施設等の建設を集中して行ったことにより公債費が急増し、類似団体の平均を上回っています。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新規市債発行を抑制し、市債残高の圧縮を図ってきたことで平成</a:t>
          </a:r>
          <a:r>
            <a:rPr kumimoji="1" lang="en-US" altLang="ja-JP" sz="1300">
              <a:latin typeface="ＭＳ Ｐゴシック" panose="020B0600070205080204" pitchFamily="50" charset="-128"/>
              <a:ea typeface="ＭＳ Ｐゴシック" panose="020B0600070205080204" pitchFamily="50" charset="-128"/>
            </a:rPr>
            <a:t>14年度をピークに市債残高は減少傾向にあります。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90805</xdr:rowOff>
    </xdr:from>
    <xdr:to>
      <xdr:col>24</xdr:col>
      <xdr:colOff>25400</xdr:colOff>
      <xdr:row>75</xdr:row>
      <xdr:rowOff>94615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94955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90805</xdr:rowOff>
    </xdr:from>
    <xdr:to>
      <xdr:col>19</xdr:col>
      <xdr:colOff>187325</xdr:colOff>
      <xdr:row>75</xdr:row>
      <xdr:rowOff>90805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495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90805</xdr:rowOff>
    </xdr:from>
    <xdr:to>
      <xdr:col>15</xdr:col>
      <xdr:colOff>98425</xdr:colOff>
      <xdr:row>75</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495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107950</xdr:rowOff>
    </xdr:from>
    <xdr:to>
      <xdr:col>11</xdr:col>
      <xdr:colOff>9525</xdr:colOff>
      <xdr:row>75</xdr:row>
      <xdr:rowOff>153670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66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43815</xdr:rowOff>
    </xdr:from>
    <xdr:to>
      <xdr:col>24</xdr:col>
      <xdr:colOff>76200</xdr:colOff>
      <xdr:row>75</xdr:row>
      <xdr:rowOff>145415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0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15892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7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40005</xdr:rowOff>
    </xdr:from>
    <xdr:to>
      <xdr:col>20</xdr:col>
      <xdr:colOff>38100</xdr:colOff>
      <xdr:row>75</xdr:row>
      <xdr:rowOff>141605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126382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8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40005</xdr:rowOff>
    </xdr:from>
    <xdr:to>
      <xdr:col>15</xdr:col>
      <xdr:colOff>149225</xdr:colOff>
      <xdr:row>75</xdr:row>
      <xdr:rowOff>141605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126382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8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102870</xdr:rowOff>
    </xdr:from>
    <xdr:to>
      <xdr:col>6</xdr:col>
      <xdr:colOff>171450</xdr:colOff>
      <xdr:row>76</xdr:row>
      <xdr:rowOff>33020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17797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類似団体の平均より、扶助費と物件費が上回っていますが、人件費と補助費が下回っており、全体では類似団体の平均を下回っています。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しかし、公債費を含めると類似団体の平均を上回るため、今後も経費削減を図ります。</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76</xdr:row>
      <xdr:rowOff>154432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88620"/>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120142</xdr:rowOff>
    </xdr:from>
    <xdr:to>
      <xdr:col>78</xdr:col>
      <xdr:colOff>69850</xdr:colOff>
      <xdr:row>76</xdr:row>
      <xdr:rowOff>58420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788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75</xdr:row>
      <xdr:rowOff>120142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011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76</xdr:row>
      <xdr:rowOff>26415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01168"/>
          <a:ext cx="8890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120159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69342</xdr:rowOff>
    </xdr:from>
    <xdr:to>
      <xdr:col>74</xdr:col>
      <xdr:colOff>31750</xdr:colOff>
      <xdr:row>75</xdr:row>
      <xdr:rowOff>170942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9669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102988</xdr:rowOff>
    </xdr:from>
    <xdr:to>
      <xdr:col>29</xdr:col>
      <xdr:colOff>127000</xdr:colOff>
      <xdr:row>18</xdr:row>
      <xdr:rowOff>8718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65263"/>
          <a:ext cx="647700" cy="77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8718</xdr:rowOff>
    </xdr:from>
    <xdr:to>
      <xdr:col>26</xdr:col>
      <xdr:colOff>50800</xdr:colOff>
      <xdr:row>18</xdr:row>
      <xdr:rowOff>48381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42443"/>
          <a:ext cx="698500" cy="39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30750</xdr:rowOff>
    </xdr:from>
    <xdr:to>
      <xdr:col>22</xdr:col>
      <xdr:colOff>114300</xdr:colOff>
      <xdr:row>18</xdr:row>
      <xdr:rowOff>48381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164475"/>
          <a:ext cx="698500" cy="17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30750</xdr:rowOff>
    </xdr:from>
    <xdr:to>
      <xdr:col>18</xdr:col>
      <xdr:colOff>177800</xdr:colOff>
      <xdr:row>18</xdr:row>
      <xdr:rowOff>108207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64475"/>
          <a:ext cx="698500" cy="77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52188</xdr:rowOff>
    </xdr:from>
    <xdr:to>
      <xdr:col>29</xdr:col>
      <xdr:colOff>177800</xdr:colOff>
      <xdr:row>17</xdr:row>
      <xdr:rowOff>153788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014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24265</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86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129368</xdr:rowOff>
    </xdr:from>
    <xdr:to>
      <xdr:col>26</xdr:col>
      <xdr:colOff>101600</xdr:colOff>
      <xdr:row>18</xdr:row>
      <xdr:rowOff>59518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91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44295</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78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169031</xdr:rowOff>
    </xdr:from>
    <xdr:to>
      <xdr:col>22</xdr:col>
      <xdr:colOff>165100</xdr:colOff>
      <xdr:row>18</xdr:row>
      <xdr:rowOff>99181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31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83958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17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151400</xdr:rowOff>
    </xdr:from>
    <xdr:to>
      <xdr:col>19</xdr:col>
      <xdr:colOff>38100</xdr:colOff>
      <xdr:row>18</xdr:row>
      <xdr:rowOff>81550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13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66327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0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57407</xdr:rowOff>
    </xdr:from>
    <xdr:to>
      <xdr:col>15</xdr:col>
      <xdr:colOff>101600</xdr:colOff>
      <xdr:row>18</xdr:row>
      <xdr:rowOff>159007</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91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143784</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7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320703</xdr:rowOff>
    </xdr:from>
    <xdr:to>
      <xdr:col>29</xdr:col>
      <xdr:colOff>127000</xdr:colOff>
      <xdr:row>37</xdr:row>
      <xdr:rowOff>327795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45403"/>
          <a:ext cx="647700" cy="7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317737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323159</xdr:rowOff>
    </xdr:from>
    <xdr:to>
      <xdr:col>26</xdr:col>
      <xdr:colOff>50800</xdr:colOff>
      <xdr:row>37</xdr:row>
      <xdr:rowOff>327795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47859"/>
          <a:ext cx="698500" cy="4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320163</xdr:rowOff>
    </xdr:from>
    <xdr:to>
      <xdr:col>22</xdr:col>
      <xdr:colOff>114300</xdr:colOff>
      <xdr:row>37</xdr:row>
      <xdr:rowOff>323159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444863"/>
          <a:ext cx="698500" cy="2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320163</xdr:rowOff>
    </xdr:from>
    <xdr:to>
      <xdr:col>18</xdr:col>
      <xdr:colOff>177800</xdr:colOff>
      <xdr:row>37</xdr:row>
      <xdr:rowOff>326052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44863"/>
          <a:ext cx="698500" cy="5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269903</xdr:rowOff>
    </xdr:from>
    <xdr:to>
      <xdr:col>29</xdr:col>
      <xdr:colOff>177800</xdr:colOff>
      <xdr:row>38</xdr:row>
      <xdr:rowOff>28603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394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114980</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39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276995</xdr:rowOff>
    </xdr:from>
    <xdr:to>
      <xdr:col>26</xdr:col>
      <xdr:colOff>101600</xdr:colOff>
      <xdr:row>38</xdr:row>
      <xdr:rowOff>35695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01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45872</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70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272359</xdr:rowOff>
    </xdr:from>
    <xdr:to>
      <xdr:col>22</xdr:col>
      <xdr:colOff>165100</xdr:colOff>
      <xdr:row>38</xdr:row>
      <xdr:rowOff>31059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397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41236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6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269363</xdr:rowOff>
    </xdr:from>
    <xdr:to>
      <xdr:col>19</xdr:col>
      <xdr:colOff>38100</xdr:colOff>
      <xdr:row>38</xdr:row>
      <xdr:rowOff>28063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394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38240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62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275252</xdr:rowOff>
    </xdr:from>
    <xdr:to>
      <xdr:col>15</xdr:col>
      <xdr:colOff>101600</xdr:colOff>
      <xdr:row>38</xdr:row>
      <xdr:rowOff>33952</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399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44129</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6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32,199
31,656
470.84
30,444,448
30,265,987
88,601
12,299,870
36,675,727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138992</xdr:rowOff>
    </xdr:from>
    <xdr:to>
      <xdr:col>24</xdr:col>
      <xdr:colOff>63500</xdr:colOff>
      <xdr:row>37</xdr:row>
      <xdr:rowOff>79491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11192"/>
          <a:ext cx="838200" cy="11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79491</xdr:rowOff>
    </xdr:from>
    <xdr:to>
      <xdr:col>19</xdr:col>
      <xdr:colOff>177800</xdr:colOff>
      <xdr:row>37</xdr:row>
      <xdr:rowOff>86774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3141"/>
          <a:ext cx="889000" cy="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48554</xdr:rowOff>
    </xdr:from>
    <xdr:to>
      <xdr:col>15</xdr:col>
      <xdr:colOff>50800</xdr:colOff>
      <xdr:row>37</xdr:row>
      <xdr:rowOff>86774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92204"/>
          <a:ext cx="889000" cy="3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48554</xdr:rowOff>
    </xdr:from>
    <xdr:to>
      <xdr:col>10</xdr:col>
      <xdr:colOff>114300</xdr:colOff>
      <xdr:row>37</xdr:row>
      <xdr:rowOff>151848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2204"/>
          <a:ext cx="889000" cy="10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88192</xdr:rowOff>
    </xdr:from>
    <xdr:to>
      <xdr:col>24</xdr:col>
      <xdr:colOff>114300</xdr:colOff>
      <xdr:row>37</xdr:row>
      <xdr:rowOff>18342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6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66619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8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28691</xdr:rowOff>
    </xdr:from>
    <xdr:to>
      <xdr:col>20</xdr:col>
      <xdr:colOff>38100</xdr:colOff>
      <xdr:row>37</xdr:row>
      <xdr:rowOff>130291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121418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35974</xdr:rowOff>
    </xdr:from>
    <xdr:to>
      <xdr:col>15</xdr:col>
      <xdr:colOff>101600</xdr:colOff>
      <xdr:row>37</xdr:row>
      <xdr:rowOff>137574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7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128701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7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169204</xdr:rowOff>
    </xdr:from>
    <xdr:to>
      <xdr:col>10</xdr:col>
      <xdr:colOff>165100</xdr:colOff>
      <xdr:row>37</xdr:row>
      <xdr:rowOff>99354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90481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3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101048</xdr:rowOff>
    </xdr:from>
    <xdr:to>
      <xdr:col>6</xdr:col>
      <xdr:colOff>38100</xdr:colOff>
      <xdr:row>38</xdr:row>
      <xdr:rowOff>31198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22325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107112</xdr:rowOff>
    </xdr:from>
    <xdr:to>
      <xdr:col>24</xdr:col>
      <xdr:colOff>63500</xdr:colOff>
      <xdr:row>58</xdr:row>
      <xdr:rowOff>112107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1212"/>
          <a:ext cx="8382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111299</xdr:rowOff>
    </xdr:from>
    <xdr:to>
      <xdr:col>19</xdr:col>
      <xdr:colOff>177800</xdr:colOff>
      <xdr:row>58</xdr:row>
      <xdr:rowOff>112107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5399"/>
          <a:ext cx="88900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111299</xdr:rowOff>
    </xdr:from>
    <xdr:to>
      <xdr:col>15</xdr:col>
      <xdr:colOff>50800</xdr:colOff>
      <xdr:row>58</xdr:row>
      <xdr:rowOff>113225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5399"/>
          <a:ext cx="889000" cy="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113225</xdr:rowOff>
    </xdr:from>
    <xdr:to>
      <xdr:col>10</xdr:col>
      <xdr:colOff>114300</xdr:colOff>
      <xdr:row>58</xdr:row>
      <xdr:rowOff>115972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7325"/>
          <a:ext cx="889000" cy="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56312</xdr:rowOff>
    </xdr:from>
    <xdr:to>
      <xdr:col>24</xdr:col>
      <xdr:colOff>114300</xdr:colOff>
      <xdr:row>58</xdr:row>
      <xdr:rowOff>157912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15689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61307</xdr:rowOff>
    </xdr:from>
    <xdr:to>
      <xdr:col>20</xdr:col>
      <xdr:colOff>38100</xdr:colOff>
      <xdr:row>58</xdr:row>
      <xdr:rowOff>162907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7984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60499</xdr:rowOff>
    </xdr:from>
    <xdr:to>
      <xdr:col>15</xdr:col>
      <xdr:colOff>101600</xdr:colOff>
      <xdr:row>58</xdr:row>
      <xdr:rowOff>162099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7176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9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62425</xdr:rowOff>
    </xdr:from>
    <xdr:to>
      <xdr:col>10</xdr:col>
      <xdr:colOff>165100</xdr:colOff>
      <xdr:row>58</xdr:row>
      <xdr:rowOff>164025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9102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1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65172</xdr:rowOff>
    </xdr:from>
    <xdr:to>
      <xdr:col>6</xdr:col>
      <xdr:colOff>38100</xdr:colOff>
      <xdr:row>58</xdr:row>
      <xdr:rowOff>166772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11849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4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139078</xdr:rowOff>
    </xdr:from>
    <xdr:to>
      <xdr:col>24</xdr:col>
      <xdr:colOff>63500</xdr:colOff>
      <xdr:row>76</xdr:row>
      <xdr:rowOff>161506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169278"/>
          <a:ext cx="838200" cy="2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139078</xdr:rowOff>
    </xdr:from>
    <xdr:to>
      <xdr:col>19</xdr:col>
      <xdr:colOff>177800</xdr:colOff>
      <xdr:row>77</xdr:row>
      <xdr:rowOff>63715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169278"/>
          <a:ext cx="889000" cy="9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116002</xdr:rowOff>
    </xdr:from>
    <xdr:to>
      <xdr:col>15</xdr:col>
      <xdr:colOff>50800</xdr:colOff>
      <xdr:row>77</xdr:row>
      <xdr:rowOff>63715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146202"/>
          <a:ext cx="889000" cy="11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116002</xdr:rowOff>
    </xdr:from>
    <xdr:to>
      <xdr:col>10</xdr:col>
      <xdr:colOff>114300</xdr:colOff>
      <xdr:row>77</xdr:row>
      <xdr:rowOff>101969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146202"/>
          <a:ext cx="889000" cy="15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110706</xdr:rowOff>
    </xdr:from>
    <xdr:to>
      <xdr:col>24</xdr:col>
      <xdr:colOff>114300</xdr:colOff>
      <xdr:row>77</xdr:row>
      <xdr:rowOff>40856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133583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9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88278</xdr:rowOff>
    </xdr:from>
    <xdr:to>
      <xdr:col>20</xdr:col>
      <xdr:colOff>38100</xdr:colOff>
      <xdr:row>77</xdr:row>
      <xdr:rowOff>18428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34955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12915</xdr:rowOff>
    </xdr:from>
    <xdr:to>
      <xdr:col>15</xdr:col>
      <xdr:colOff>101600</xdr:colOff>
      <xdr:row>77</xdr:row>
      <xdr:rowOff>114515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1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131042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8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65202</xdr:rowOff>
    </xdr:from>
    <xdr:to>
      <xdr:col>10</xdr:col>
      <xdr:colOff>165100</xdr:colOff>
      <xdr:row>76</xdr:row>
      <xdr:rowOff>166802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9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11878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7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51169</xdr:rowOff>
    </xdr:from>
    <xdr:to>
      <xdr:col>6</xdr:col>
      <xdr:colOff>38100</xdr:colOff>
      <xdr:row>77</xdr:row>
      <xdr:rowOff>152769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5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169296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2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65596</xdr:rowOff>
    </xdr:from>
    <xdr:to>
      <xdr:col>24</xdr:col>
      <xdr:colOff>63500</xdr:colOff>
      <xdr:row>95</xdr:row>
      <xdr:rowOff>90833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53346"/>
          <a:ext cx="838200" cy="2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90833</xdr:rowOff>
    </xdr:from>
    <xdr:to>
      <xdr:col>19</xdr:col>
      <xdr:colOff>177800</xdr:colOff>
      <xdr:row>96</xdr:row>
      <xdr:rowOff>16241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78583"/>
          <a:ext cx="889000" cy="9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41988</xdr:rowOff>
    </xdr:from>
    <xdr:to>
      <xdr:col>15</xdr:col>
      <xdr:colOff>50800</xdr:colOff>
      <xdr:row>96</xdr:row>
      <xdr:rowOff>16241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29738"/>
          <a:ext cx="889000" cy="14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41988</xdr:rowOff>
    </xdr:from>
    <xdr:to>
      <xdr:col>10</xdr:col>
      <xdr:colOff>114300</xdr:colOff>
      <xdr:row>96</xdr:row>
      <xdr:rowOff>76927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29738"/>
          <a:ext cx="889000" cy="20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14796</xdr:rowOff>
    </xdr:from>
    <xdr:to>
      <xdr:col>24</xdr:col>
      <xdr:colOff>114300</xdr:colOff>
      <xdr:row>95</xdr:row>
      <xdr:rowOff>116396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0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37673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5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40033</xdr:rowOff>
    </xdr:from>
    <xdr:to>
      <xdr:col>20</xdr:col>
      <xdr:colOff>38100</xdr:colOff>
      <xdr:row>95</xdr:row>
      <xdr:rowOff>141633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2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158160</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10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136891</xdr:rowOff>
    </xdr:from>
    <xdr:to>
      <xdr:col>15</xdr:col>
      <xdr:colOff>101600</xdr:colOff>
      <xdr:row>96</xdr:row>
      <xdr:rowOff>67041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2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83568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99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162638</xdr:rowOff>
    </xdr:from>
    <xdr:to>
      <xdr:col>10</xdr:col>
      <xdr:colOff>165100</xdr:colOff>
      <xdr:row>95</xdr:row>
      <xdr:rowOff>92788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7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109315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5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26127</xdr:rowOff>
    </xdr:from>
    <xdr:to>
      <xdr:col>6</xdr:col>
      <xdr:colOff>38100</xdr:colOff>
      <xdr:row>96</xdr:row>
      <xdr:rowOff>127727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144254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60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58204</xdr:rowOff>
    </xdr:from>
    <xdr:to>
      <xdr:col>55</xdr:col>
      <xdr:colOff>0</xdr:colOff>
      <xdr:row>37</xdr:row>
      <xdr:rowOff>90855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01854"/>
          <a:ext cx="838200" cy="3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58204</xdr:rowOff>
    </xdr:from>
    <xdr:to>
      <xdr:col>50</xdr:col>
      <xdr:colOff>114300</xdr:colOff>
      <xdr:row>37</xdr:row>
      <xdr:rowOff>96772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01854"/>
          <a:ext cx="889000" cy="3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96772</xdr:rowOff>
    </xdr:from>
    <xdr:to>
      <xdr:col>45</xdr:col>
      <xdr:colOff>177800</xdr:colOff>
      <xdr:row>37</xdr:row>
      <xdr:rowOff>144337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40422"/>
          <a:ext cx="889000" cy="4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147475</xdr:rowOff>
    </xdr:from>
    <xdr:to>
      <xdr:col>41</xdr:col>
      <xdr:colOff>50800</xdr:colOff>
      <xdr:row>37</xdr:row>
      <xdr:rowOff>144337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48225"/>
          <a:ext cx="889000" cy="33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40055</xdr:rowOff>
    </xdr:from>
    <xdr:to>
      <xdr:col>55</xdr:col>
      <xdr:colOff>50800</xdr:colOff>
      <xdr:row>37</xdr:row>
      <xdr:rowOff>141655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8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62932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7404</xdr:rowOff>
    </xdr:from>
    <xdr:to>
      <xdr:col>50</xdr:col>
      <xdr:colOff>165100</xdr:colOff>
      <xdr:row>37</xdr:row>
      <xdr:rowOff>109004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125531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2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45972</xdr:rowOff>
    </xdr:from>
    <xdr:to>
      <xdr:col>46</xdr:col>
      <xdr:colOff>38100</xdr:colOff>
      <xdr:row>37</xdr:row>
      <xdr:rowOff>147572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164099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6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93537</xdr:rowOff>
    </xdr:from>
    <xdr:to>
      <xdr:col>41</xdr:col>
      <xdr:colOff>101600</xdr:colOff>
      <xdr:row>38</xdr:row>
      <xdr:rowOff>23687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3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14815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2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96675</xdr:rowOff>
    </xdr:from>
    <xdr:to>
      <xdr:col>36</xdr:col>
      <xdr:colOff>165100</xdr:colOff>
      <xdr:row>36</xdr:row>
      <xdr:rowOff>26825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9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17952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58286</xdr:rowOff>
    </xdr:from>
    <xdr:to>
      <xdr:col>55</xdr:col>
      <xdr:colOff>0</xdr:colOff>
      <xdr:row>54</xdr:row>
      <xdr:rowOff>104591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145136"/>
          <a:ext cx="838200" cy="2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104591</xdr:rowOff>
    </xdr:from>
    <xdr:to>
      <xdr:col>50</xdr:col>
      <xdr:colOff>114300</xdr:colOff>
      <xdr:row>54</xdr:row>
      <xdr:rowOff>141694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62891"/>
          <a:ext cx="889000" cy="3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106073</xdr:rowOff>
    </xdr:from>
    <xdr:to>
      <xdr:col>45</xdr:col>
      <xdr:colOff>177800</xdr:colOff>
      <xdr:row>54</xdr:row>
      <xdr:rowOff>141694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021473"/>
          <a:ext cx="889000" cy="37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106073</xdr:rowOff>
    </xdr:from>
    <xdr:to>
      <xdr:col>41</xdr:col>
      <xdr:colOff>50800</xdr:colOff>
      <xdr:row>53</xdr:row>
      <xdr:rowOff>134507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021473"/>
          <a:ext cx="889000" cy="19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7486</xdr:rowOff>
    </xdr:from>
    <xdr:to>
      <xdr:col>55</xdr:col>
      <xdr:colOff>50800</xdr:colOff>
      <xdr:row>53</xdr:row>
      <xdr:rowOff>109086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09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30363</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94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53791</xdr:rowOff>
    </xdr:from>
    <xdr:to>
      <xdr:col>50</xdr:col>
      <xdr:colOff>165100</xdr:colOff>
      <xdr:row>54</xdr:row>
      <xdr:rowOff>155391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1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468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8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90894</xdr:rowOff>
    </xdr:from>
    <xdr:to>
      <xdr:col>46</xdr:col>
      <xdr:colOff>38100</xdr:colOff>
      <xdr:row>55</xdr:row>
      <xdr:rowOff>21044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4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37571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2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55273</xdr:rowOff>
    </xdr:from>
    <xdr:to>
      <xdr:col>41</xdr:col>
      <xdr:colOff>101600</xdr:colOff>
      <xdr:row>52</xdr:row>
      <xdr:rowOff>156873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897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1950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874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83707</xdr:rowOff>
    </xdr:from>
    <xdr:to>
      <xdr:col>36</xdr:col>
      <xdr:colOff>165100</xdr:colOff>
      <xdr:row>54</xdr:row>
      <xdr:rowOff>13857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17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30384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945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1974</xdr:rowOff>
    </xdr:from>
    <xdr:to>
      <xdr:col>55</xdr:col>
      <xdr:colOff>0</xdr:colOff>
      <xdr:row>75</xdr:row>
      <xdr:rowOff>138426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174924"/>
          <a:ext cx="838200" cy="82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138426</xdr:rowOff>
    </xdr:from>
    <xdr:to>
      <xdr:col>50</xdr:col>
      <xdr:colOff>114300</xdr:colOff>
      <xdr:row>76</xdr:row>
      <xdr:rowOff>92587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2997176"/>
          <a:ext cx="889000" cy="1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149922</xdr:rowOff>
    </xdr:from>
    <xdr:to>
      <xdr:col>45</xdr:col>
      <xdr:colOff>177800</xdr:colOff>
      <xdr:row>76</xdr:row>
      <xdr:rowOff>92587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2322872"/>
          <a:ext cx="889000" cy="79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149922</xdr:rowOff>
    </xdr:from>
    <xdr:to>
      <xdr:col>41</xdr:col>
      <xdr:colOff>50800</xdr:colOff>
      <xdr:row>75</xdr:row>
      <xdr:rowOff>79567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2322872"/>
          <a:ext cx="889000" cy="61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122624</xdr:rowOff>
    </xdr:from>
    <xdr:to>
      <xdr:col>55</xdr:col>
      <xdr:colOff>50800</xdr:colOff>
      <xdr:row>71</xdr:row>
      <xdr:rowOff>52774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12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75651</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077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87626</xdr:rowOff>
    </xdr:from>
    <xdr:to>
      <xdr:col>50</xdr:col>
      <xdr:colOff>165100</xdr:colOff>
      <xdr:row>76</xdr:row>
      <xdr:rowOff>17776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294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34303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72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41787</xdr:rowOff>
    </xdr:from>
    <xdr:to>
      <xdr:col>46</xdr:col>
      <xdr:colOff>38100</xdr:colOff>
      <xdr:row>76</xdr:row>
      <xdr:rowOff>143387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0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159914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84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99122</xdr:rowOff>
    </xdr:from>
    <xdr:to>
      <xdr:col>41</xdr:col>
      <xdr:colOff>101600</xdr:colOff>
      <xdr:row>72</xdr:row>
      <xdr:rowOff>29272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2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70</xdr:row>
      <xdr:rowOff>45799</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61795" y="12047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28767</xdr:rowOff>
    </xdr:from>
    <xdr:to>
      <xdr:col>36</xdr:col>
      <xdr:colOff>165100</xdr:colOff>
      <xdr:row>75</xdr:row>
      <xdr:rowOff>130367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88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146894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66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92306</xdr:rowOff>
    </xdr:from>
    <xdr:to>
      <xdr:col>55</xdr:col>
      <xdr:colOff>0</xdr:colOff>
      <xdr:row>96</xdr:row>
      <xdr:rowOff>51169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380056"/>
          <a:ext cx="838200" cy="13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72298</xdr:rowOff>
    </xdr:from>
    <xdr:to>
      <xdr:col>50</xdr:col>
      <xdr:colOff>114300</xdr:colOff>
      <xdr:row>95</xdr:row>
      <xdr:rowOff>92306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360048"/>
          <a:ext cx="889000" cy="2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72298</xdr:rowOff>
    </xdr:from>
    <xdr:to>
      <xdr:col>45</xdr:col>
      <xdr:colOff>177800</xdr:colOff>
      <xdr:row>95</xdr:row>
      <xdr:rowOff>117422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60048"/>
          <a:ext cx="889000" cy="4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117422</xdr:rowOff>
    </xdr:from>
    <xdr:to>
      <xdr:col>41</xdr:col>
      <xdr:colOff>50800</xdr:colOff>
      <xdr:row>96</xdr:row>
      <xdr:rowOff>808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05172"/>
          <a:ext cx="889000" cy="5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369</xdr:rowOff>
    </xdr:from>
    <xdr:to>
      <xdr:col>55</xdr:col>
      <xdr:colOff>50800</xdr:colOff>
      <xdr:row>96</xdr:row>
      <xdr:rowOff>101969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5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150246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3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41506</xdr:rowOff>
    </xdr:from>
    <xdr:to>
      <xdr:col>50</xdr:col>
      <xdr:colOff>165100</xdr:colOff>
      <xdr:row>95</xdr:row>
      <xdr:rowOff>143106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2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159633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0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21498</xdr:rowOff>
    </xdr:from>
    <xdr:to>
      <xdr:col>46</xdr:col>
      <xdr:colOff>38100</xdr:colOff>
      <xdr:row>95</xdr:row>
      <xdr:rowOff>123098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0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139625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08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66622</xdr:rowOff>
    </xdr:from>
    <xdr:to>
      <xdr:col>41</xdr:col>
      <xdr:colOff>101600</xdr:colOff>
      <xdr:row>95</xdr:row>
      <xdr:rowOff>168222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5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13299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2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121458</xdr:rowOff>
    </xdr:from>
    <xdr:to>
      <xdr:col>36</xdr:col>
      <xdr:colOff>165100</xdr:colOff>
      <xdr:row>96</xdr:row>
      <xdr:rowOff>51608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0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68135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8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96730</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3280"/>
          <a:ext cx="889000" cy="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96730</xdr:rowOff>
    </xdr:from>
    <xdr:to>
      <xdr:col>71</xdr:col>
      <xdr:colOff>177800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3280"/>
          <a:ext cx="889000" cy="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45930</xdr:rowOff>
    </xdr:from>
    <xdr:to>
      <xdr:col>72</xdr:col>
      <xdr:colOff>38100</xdr:colOff>
      <xdr:row>39</xdr:row>
      <xdr:rowOff>147530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138657</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71558</xdr:rowOff>
    </xdr:from>
    <xdr:to>
      <xdr:col>85</xdr:col>
      <xdr:colOff>127000</xdr:colOff>
      <xdr:row>77</xdr:row>
      <xdr:rowOff>79076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73208"/>
          <a:ext cx="838200" cy="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79076</xdr:rowOff>
    </xdr:from>
    <xdr:to>
      <xdr:col>81</xdr:col>
      <xdr:colOff>50800</xdr:colOff>
      <xdr:row>77</xdr:row>
      <xdr:rowOff>88238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80726"/>
          <a:ext cx="889000" cy="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70926</xdr:rowOff>
    </xdr:from>
    <xdr:to>
      <xdr:col>76</xdr:col>
      <xdr:colOff>114300</xdr:colOff>
      <xdr:row>77</xdr:row>
      <xdr:rowOff>88238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72576"/>
          <a:ext cx="889000" cy="1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70926</xdr:rowOff>
    </xdr:from>
    <xdr:to>
      <xdr:col>71</xdr:col>
      <xdr:colOff>177800</xdr:colOff>
      <xdr:row>77</xdr:row>
      <xdr:rowOff>76443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72576"/>
          <a:ext cx="889000" cy="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20758</xdr:rowOff>
    </xdr:from>
    <xdr:to>
      <xdr:col>85</xdr:col>
      <xdr:colOff>177800</xdr:colOff>
      <xdr:row>77</xdr:row>
      <xdr:rowOff>122358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2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43635</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28276</xdr:rowOff>
    </xdr:from>
    <xdr:to>
      <xdr:col>81</xdr:col>
      <xdr:colOff>101600</xdr:colOff>
      <xdr:row>77</xdr:row>
      <xdr:rowOff>129876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2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146403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00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37438</xdr:rowOff>
    </xdr:from>
    <xdr:to>
      <xdr:col>76</xdr:col>
      <xdr:colOff>165100</xdr:colOff>
      <xdr:row>77</xdr:row>
      <xdr:rowOff>139038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3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155565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1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20126</xdr:rowOff>
    </xdr:from>
    <xdr:to>
      <xdr:col>72</xdr:col>
      <xdr:colOff>38100</xdr:colOff>
      <xdr:row>77</xdr:row>
      <xdr:rowOff>121726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2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138253</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9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25643</xdr:rowOff>
    </xdr:from>
    <xdr:to>
      <xdr:col>67</xdr:col>
      <xdr:colOff>101600</xdr:colOff>
      <xdr:row>77</xdr:row>
      <xdr:rowOff>127243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143770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0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135299</xdr:rowOff>
    </xdr:from>
    <xdr:to>
      <xdr:col>85</xdr:col>
      <xdr:colOff>127000</xdr:colOff>
      <xdr:row>98</xdr:row>
      <xdr:rowOff>161829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37399"/>
          <a:ext cx="838200" cy="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152326</xdr:rowOff>
    </xdr:from>
    <xdr:to>
      <xdr:col>81</xdr:col>
      <xdr:colOff>50800</xdr:colOff>
      <xdr:row>98</xdr:row>
      <xdr:rowOff>161829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54426"/>
          <a:ext cx="889000" cy="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83609</xdr:rowOff>
    </xdr:from>
    <xdr:to>
      <xdr:col>76</xdr:col>
      <xdr:colOff>114300</xdr:colOff>
      <xdr:row>98</xdr:row>
      <xdr:rowOff>152326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85709"/>
          <a:ext cx="889000" cy="6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83609</xdr:rowOff>
    </xdr:from>
    <xdr:to>
      <xdr:col>71</xdr:col>
      <xdr:colOff>177800</xdr:colOff>
      <xdr:row>98</xdr:row>
      <xdr:rowOff>149506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85709"/>
          <a:ext cx="889000" cy="6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84499</xdr:rowOff>
    </xdr:from>
    <xdr:to>
      <xdr:col>85</xdr:col>
      <xdr:colOff>177800</xdr:colOff>
      <xdr:row>99</xdr:row>
      <xdr:rowOff>14649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8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111029</xdr:rowOff>
    </xdr:from>
    <xdr:to>
      <xdr:col>81</xdr:col>
      <xdr:colOff>101600</xdr:colOff>
      <xdr:row>99</xdr:row>
      <xdr:rowOff>41179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32306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101526</xdr:rowOff>
    </xdr:from>
    <xdr:to>
      <xdr:col>76</xdr:col>
      <xdr:colOff>165100</xdr:colOff>
      <xdr:row>99</xdr:row>
      <xdr:rowOff>31676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0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22803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9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32809</xdr:rowOff>
    </xdr:from>
    <xdr:to>
      <xdr:col>72</xdr:col>
      <xdr:colOff>38100</xdr:colOff>
      <xdr:row>98</xdr:row>
      <xdr:rowOff>134409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3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150936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1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98706</xdr:rowOff>
    </xdr:from>
    <xdr:to>
      <xdr:col>67</xdr:col>
      <xdr:colOff>101600</xdr:colOff>
      <xdr:row>99</xdr:row>
      <xdr:rowOff>28856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45383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7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6100</xdr:rowOff>
    </xdr:from>
    <xdr:to>
      <xdr:col>116</xdr:col>
      <xdr:colOff>63500</xdr:colOff>
      <xdr:row>39</xdr:row>
      <xdr:rowOff>42153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92650"/>
          <a:ext cx="838200" cy="3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122620</xdr:rowOff>
    </xdr:from>
    <xdr:to>
      <xdr:col>111</xdr:col>
      <xdr:colOff>177800</xdr:colOff>
      <xdr:row>39</xdr:row>
      <xdr:rowOff>6100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37720"/>
          <a:ext cx="889000" cy="5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122620</xdr:rowOff>
    </xdr:from>
    <xdr:to>
      <xdr:col>107</xdr:col>
      <xdr:colOff>50800</xdr:colOff>
      <xdr:row>38</xdr:row>
      <xdr:rowOff>162560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37720"/>
          <a:ext cx="889000" cy="3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151163</xdr:rowOff>
    </xdr:from>
    <xdr:to>
      <xdr:col>102</xdr:col>
      <xdr:colOff>114300</xdr:colOff>
      <xdr:row>38</xdr:row>
      <xdr:rowOff>162560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66263"/>
          <a:ext cx="889000" cy="1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162803</xdr:rowOff>
    </xdr:from>
    <xdr:to>
      <xdr:col>116</xdr:col>
      <xdr:colOff>114300</xdr:colOff>
      <xdr:row>39</xdr:row>
      <xdr:rowOff>92953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7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77730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9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126750</xdr:rowOff>
    </xdr:from>
    <xdr:to>
      <xdr:col>112</xdr:col>
      <xdr:colOff>38100</xdr:colOff>
      <xdr:row>39</xdr:row>
      <xdr:rowOff>56900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48027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3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71820</xdr:rowOff>
    </xdr:from>
    <xdr:to>
      <xdr:col>107</xdr:col>
      <xdr:colOff>101600</xdr:colOff>
      <xdr:row>39</xdr:row>
      <xdr:rowOff>1970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8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18497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6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111760</xdr:rowOff>
    </xdr:from>
    <xdr:to>
      <xdr:col>102</xdr:col>
      <xdr:colOff>165100</xdr:colOff>
      <xdr:row>39</xdr:row>
      <xdr:rowOff>41910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33037</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100363</xdr:rowOff>
    </xdr:from>
    <xdr:to>
      <xdr:col>98</xdr:col>
      <xdr:colOff>38100</xdr:colOff>
      <xdr:row>39</xdr:row>
      <xdr:rowOff>30513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1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21640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0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88509</xdr:rowOff>
    </xdr:from>
    <xdr:to>
      <xdr:col>116</xdr:col>
      <xdr:colOff>63500</xdr:colOff>
      <xdr:row>58</xdr:row>
      <xdr:rowOff>94369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32609"/>
          <a:ext cx="838200" cy="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92029</xdr:rowOff>
    </xdr:from>
    <xdr:to>
      <xdr:col>111</xdr:col>
      <xdr:colOff>177800</xdr:colOff>
      <xdr:row>58</xdr:row>
      <xdr:rowOff>94369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36129"/>
          <a:ext cx="889000" cy="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80698</xdr:rowOff>
    </xdr:from>
    <xdr:to>
      <xdr:col>107</xdr:col>
      <xdr:colOff>50800</xdr:colOff>
      <xdr:row>58</xdr:row>
      <xdr:rowOff>92029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24798"/>
          <a:ext cx="889000" cy="1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47589</xdr:rowOff>
    </xdr:from>
    <xdr:to>
      <xdr:col>102</xdr:col>
      <xdr:colOff>114300</xdr:colOff>
      <xdr:row>58</xdr:row>
      <xdr:rowOff>80698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991689"/>
          <a:ext cx="889000" cy="3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37709</xdr:rowOff>
    </xdr:from>
    <xdr:to>
      <xdr:col>116</xdr:col>
      <xdr:colOff>114300</xdr:colOff>
      <xdr:row>58</xdr:row>
      <xdr:rowOff>139309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8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60586</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43569</xdr:rowOff>
    </xdr:from>
    <xdr:to>
      <xdr:col>112</xdr:col>
      <xdr:colOff>38100</xdr:colOff>
      <xdr:row>58</xdr:row>
      <xdr:rowOff>145169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8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161696</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76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41229</xdr:rowOff>
    </xdr:from>
    <xdr:to>
      <xdr:col>107</xdr:col>
      <xdr:colOff>101600</xdr:colOff>
      <xdr:row>58</xdr:row>
      <xdr:rowOff>142829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98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159356</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76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29898</xdr:rowOff>
    </xdr:from>
    <xdr:to>
      <xdr:col>102</xdr:col>
      <xdr:colOff>165100</xdr:colOff>
      <xdr:row>58</xdr:row>
      <xdr:rowOff>131498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7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148025</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168239</xdr:rowOff>
    </xdr:from>
    <xdr:to>
      <xdr:col>98</xdr:col>
      <xdr:colOff>38100</xdr:colOff>
      <xdr:row>58</xdr:row>
      <xdr:rowOff>98389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4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114916</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1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44393</xdr:rowOff>
    </xdr:from>
    <xdr:to>
      <xdr:col>116</xdr:col>
      <xdr:colOff>63500</xdr:colOff>
      <xdr:row>76</xdr:row>
      <xdr:rowOff>57195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74593"/>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57195</xdr:rowOff>
    </xdr:from>
    <xdr:to>
      <xdr:col>111</xdr:col>
      <xdr:colOff>177800</xdr:colOff>
      <xdr:row>76</xdr:row>
      <xdr:rowOff>92114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87395"/>
          <a:ext cx="889000" cy="3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92114</xdr:rowOff>
    </xdr:from>
    <xdr:to>
      <xdr:col>107</xdr:col>
      <xdr:colOff>50800</xdr:colOff>
      <xdr:row>76</xdr:row>
      <xdr:rowOff>112725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22314"/>
          <a:ext cx="889000" cy="2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112725</xdr:rowOff>
    </xdr:from>
    <xdr:to>
      <xdr:col>102</xdr:col>
      <xdr:colOff>114300</xdr:colOff>
      <xdr:row>76</xdr:row>
      <xdr:rowOff>145853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142925"/>
          <a:ext cx="889000" cy="3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165043</xdr:rowOff>
    </xdr:from>
    <xdr:to>
      <xdr:col>116</xdr:col>
      <xdr:colOff>114300</xdr:colOff>
      <xdr:row>76</xdr:row>
      <xdr:rowOff>95193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143470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0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6395</xdr:rowOff>
    </xdr:from>
    <xdr:to>
      <xdr:col>112</xdr:col>
      <xdr:colOff>38100</xdr:colOff>
      <xdr:row>76</xdr:row>
      <xdr:rowOff>107995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3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99122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2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41314</xdr:rowOff>
    </xdr:from>
    <xdr:to>
      <xdr:col>107</xdr:col>
      <xdr:colOff>101600</xdr:colOff>
      <xdr:row>76</xdr:row>
      <xdr:rowOff>142914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134041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6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61925</xdr:rowOff>
    </xdr:from>
    <xdr:to>
      <xdr:col>102</xdr:col>
      <xdr:colOff>165100</xdr:colOff>
      <xdr:row>76</xdr:row>
      <xdr:rowOff>163525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154652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8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95053</xdr:rowOff>
    </xdr:from>
    <xdr:to>
      <xdr:col>98</xdr:col>
      <xdr:colOff>38100</xdr:colOff>
      <xdr:row>77</xdr:row>
      <xdr:rowOff>25203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2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16330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1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行政改革の推進により職員数を減らしており、類似団体平均を下回っています。他方、職員人件費等から委託料等へシフトしていることにより、物件費は類似団体の平均値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維持補修費については、道路の除雪費等により類似団体より上回っています。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貸付金については、中小企業者等に対する金融支援を積極的に行っており、類似団体平均より上回っています。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公債費については、過去に学校、社会教育施設等の建設を集中して実施したことにより公債費が急増し、類似団体平均を上回っています。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普通建設事業については、市役所新庁舎建設にかかる経費や施設の更新にかかる経費が増えたため、類似団体平均を上回っています。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32,199
31,656
470.84
30,444,448
30,265,987
88,601
12,299,870
36,675,727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46546</xdr:rowOff>
    </xdr:from>
    <xdr:to>
      <xdr:col>24</xdr:col>
      <xdr:colOff>63500</xdr:colOff>
      <xdr:row>37</xdr:row>
      <xdr:rowOff>113983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90196"/>
          <a:ext cx="8382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113983</xdr:rowOff>
    </xdr:from>
    <xdr:to>
      <xdr:col>19</xdr:col>
      <xdr:colOff>177800</xdr:colOff>
      <xdr:row>38</xdr:row>
      <xdr:rowOff>14160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57633"/>
          <a:ext cx="889000" cy="7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166560</xdr:rowOff>
    </xdr:from>
    <xdr:to>
      <xdr:col>15</xdr:col>
      <xdr:colOff>50800</xdr:colOff>
      <xdr:row>38</xdr:row>
      <xdr:rowOff>14160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102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158559</xdr:rowOff>
    </xdr:from>
    <xdr:to>
      <xdr:col>10</xdr:col>
      <xdr:colOff>114300</xdr:colOff>
      <xdr:row>37</xdr:row>
      <xdr:rowOff>166560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0220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167196</xdr:rowOff>
    </xdr:from>
    <xdr:to>
      <xdr:col>24</xdr:col>
      <xdr:colOff>114300</xdr:colOff>
      <xdr:row>37</xdr:row>
      <xdr:rowOff>97346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18623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63183</xdr:rowOff>
    </xdr:from>
    <xdr:to>
      <xdr:col>20</xdr:col>
      <xdr:colOff>38100</xdr:colOff>
      <xdr:row>37</xdr:row>
      <xdr:rowOff>164782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06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9860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8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134810</xdr:rowOff>
    </xdr:from>
    <xdr:to>
      <xdr:col>15</xdr:col>
      <xdr:colOff>101600</xdr:colOff>
      <xdr:row>38</xdr:row>
      <xdr:rowOff>64960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7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56087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7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115760</xdr:rowOff>
    </xdr:from>
    <xdr:to>
      <xdr:col>10</xdr:col>
      <xdr:colOff>165100</xdr:colOff>
      <xdr:row>38</xdr:row>
      <xdr:rowOff>45910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5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62437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3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107759</xdr:rowOff>
    </xdr:from>
    <xdr:to>
      <xdr:col>6</xdr:col>
      <xdr:colOff>38100</xdr:colOff>
      <xdr:row>38</xdr:row>
      <xdr:rowOff>37909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5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54436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2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100227</xdr:rowOff>
    </xdr:from>
    <xdr:to>
      <xdr:col>24</xdr:col>
      <xdr:colOff>63500</xdr:colOff>
      <xdr:row>58</xdr:row>
      <xdr:rowOff>54377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2877"/>
          <a:ext cx="838200" cy="12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54377</xdr:rowOff>
    </xdr:from>
    <xdr:to>
      <xdr:col>19</xdr:col>
      <xdr:colOff>177800</xdr:colOff>
      <xdr:row>58</xdr:row>
      <xdr:rowOff>61676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98477"/>
          <a:ext cx="889000" cy="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28236</xdr:rowOff>
    </xdr:from>
    <xdr:to>
      <xdr:col>15</xdr:col>
      <xdr:colOff>50800</xdr:colOff>
      <xdr:row>58</xdr:row>
      <xdr:rowOff>61676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72336"/>
          <a:ext cx="889000" cy="3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158955</xdr:rowOff>
    </xdr:from>
    <xdr:to>
      <xdr:col>10</xdr:col>
      <xdr:colOff>114300</xdr:colOff>
      <xdr:row>58</xdr:row>
      <xdr:rowOff>28236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31605"/>
          <a:ext cx="889000" cy="4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49427</xdr:rowOff>
    </xdr:from>
    <xdr:to>
      <xdr:col>24</xdr:col>
      <xdr:colOff>114300</xdr:colOff>
      <xdr:row>57</xdr:row>
      <xdr:rowOff>151027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72304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73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3577</xdr:rowOff>
    </xdr:from>
    <xdr:to>
      <xdr:col>20</xdr:col>
      <xdr:colOff>38100</xdr:colOff>
      <xdr:row>58</xdr:row>
      <xdr:rowOff>105177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96304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10876</xdr:rowOff>
    </xdr:from>
    <xdr:to>
      <xdr:col>15</xdr:col>
      <xdr:colOff>101600</xdr:colOff>
      <xdr:row>58</xdr:row>
      <xdr:rowOff>112476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103603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7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148886</xdr:rowOff>
    </xdr:from>
    <xdr:to>
      <xdr:col>10</xdr:col>
      <xdr:colOff>165100</xdr:colOff>
      <xdr:row>58</xdr:row>
      <xdr:rowOff>79036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95563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9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108155</xdr:rowOff>
    </xdr:from>
    <xdr:to>
      <xdr:col>6</xdr:col>
      <xdr:colOff>38100</xdr:colOff>
      <xdr:row>58</xdr:row>
      <xdr:rowOff>38305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8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29432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7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78436</xdr:rowOff>
    </xdr:from>
    <xdr:to>
      <xdr:col>24</xdr:col>
      <xdr:colOff>63500</xdr:colOff>
      <xdr:row>77</xdr:row>
      <xdr:rowOff>82700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80086"/>
          <a:ext cx="838200" cy="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82700</xdr:rowOff>
    </xdr:from>
    <xdr:to>
      <xdr:col>19</xdr:col>
      <xdr:colOff>177800</xdr:colOff>
      <xdr:row>77</xdr:row>
      <xdr:rowOff>135524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84350"/>
          <a:ext cx="889000" cy="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64638</xdr:rowOff>
    </xdr:from>
    <xdr:to>
      <xdr:col>15</xdr:col>
      <xdr:colOff>50800</xdr:colOff>
      <xdr:row>77</xdr:row>
      <xdr:rowOff>135524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66288"/>
          <a:ext cx="889000" cy="7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64638</xdr:rowOff>
    </xdr:from>
    <xdr:to>
      <xdr:col>10</xdr:col>
      <xdr:colOff>114300</xdr:colOff>
      <xdr:row>77</xdr:row>
      <xdr:rowOff>158603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6288"/>
          <a:ext cx="889000" cy="9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27636</xdr:rowOff>
    </xdr:from>
    <xdr:to>
      <xdr:col>24</xdr:col>
      <xdr:colOff>114300</xdr:colOff>
      <xdr:row>77</xdr:row>
      <xdr:rowOff>129236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6063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0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31900</xdr:rowOff>
    </xdr:from>
    <xdr:to>
      <xdr:col>20</xdr:col>
      <xdr:colOff>38100</xdr:colOff>
      <xdr:row>77</xdr:row>
      <xdr:rowOff>133500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124627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2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84724</xdr:rowOff>
    </xdr:from>
    <xdr:to>
      <xdr:col>15</xdr:col>
      <xdr:colOff>101600</xdr:colOff>
      <xdr:row>78</xdr:row>
      <xdr:rowOff>14874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8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6001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7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13838</xdr:rowOff>
    </xdr:from>
    <xdr:to>
      <xdr:col>10</xdr:col>
      <xdr:colOff>165100</xdr:colOff>
      <xdr:row>77</xdr:row>
      <xdr:rowOff>115438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106565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8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107803</xdr:rowOff>
    </xdr:from>
    <xdr:to>
      <xdr:col>6</xdr:col>
      <xdr:colOff>38100</xdr:colOff>
      <xdr:row>78</xdr:row>
      <xdr:rowOff>37953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0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29080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02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79485</xdr:rowOff>
    </xdr:from>
    <xdr:to>
      <xdr:col>24</xdr:col>
      <xdr:colOff>63500</xdr:colOff>
      <xdr:row>99</xdr:row>
      <xdr:rowOff>81256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3035"/>
          <a:ext cx="838200" cy="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79485</xdr:rowOff>
    </xdr:from>
    <xdr:to>
      <xdr:col>19</xdr:col>
      <xdr:colOff>177800</xdr:colOff>
      <xdr:row>99</xdr:row>
      <xdr:rowOff>80076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3035"/>
          <a:ext cx="889000" cy="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78479</xdr:rowOff>
    </xdr:from>
    <xdr:to>
      <xdr:col>15</xdr:col>
      <xdr:colOff>50800</xdr:colOff>
      <xdr:row>99</xdr:row>
      <xdr:rowOff>80076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2029"/>
          <a:ext cx="889000" cy="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78479</xdr:rowOff>
    </xdr:from>
    <xdr:to>
      <xdr:col>10</xdr:col>
      <xdr:colOff>114300</xdr:colOff>
      <xdr:row>99</xdr:row>
      <xdr:rowOff>82420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2029"/>
          <a:ext cx="889000" cy="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30456</xdr:rowOff>
    </xdr:from>
    <xdr:to>
      <xdr:col>24</xdr:col>
      <xdr:colOff>114300</xdr:colOff>
      <xdr:row>99</xdr:row>
      <xdr:rowOff>132056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28685</xdr:rowOff>
    </xdr:from>
    <xdr:to>
      <xdr:col>20</xdr:col>
      <xdr:colOff>38100</xdr:colOff>
      <xdr:row>99</xdr:row>
      <xdr:rowOff>130285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121412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29276</xdr:rowOff>
    </xdr:from>
    <xdr:to>
      <xdr:col>15</xdr:col>
      <xdr:colOff>101600</xdr:colOff>
      <xdr:row>99</xdr:row>
      <xdr:rowOff>130876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122003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27679</xdr:rowOff>
    </xdr:from>
    <xdr:to>
      <xdr:col>10</xdr:col>
      <xdr:colOff>165100</xdr:colOff>
      <xdr:row>99</xdr:row>
      <xdr:rowOff>129279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120406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31620</xdr:rowOff>
    </xdr:from>
    <xdr:to>
      <xdr:col>6</xdr:col>
      <xdr:colOff>38100</xdr:colOff>
      <xdr:row>99</xdr:row>
      <xdr:rowOff>133220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124347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84510</xdr:rowOff>
    </xdr:from>
    <xdr:to>
      <xdr:col>55</xdr:col>
      <xdr:colOff>0</xdr:colOff>
      <xdr:row>36</xdr:row>
      <xdr:rowOff>140027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25671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107043</xdr:rowOff>
    </xdr:from>
    <xdr:to>
      <xdr:col>50</xdr:col>
      <xdr:colOff>114300</xdr:colOff>
      <xdr:row>36</xdr:row>
      <xdr:rowOff>140027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279243"/>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107043</xdr:rowOff>
    </xdr:from>
    <xdr:to>
      <xdr:col>45</xdr:col>
      <xdr:colOff>177800</xdr:colOff>
      <xdr:row>37</xdr:row>
      <xdr:rowOff>55771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279243"/>
          <a:ext cx="889000" cy="12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55771</xdr:rowOff>
    </xdr:from>
    <xdr:to>
      <xdr:col>41</xdr:col>
      <xdr:colOff>50800</xdr:colOff>
      <xdr:row>37</xdr:row>
      <xdr:rowOff>85816</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399421"/>
          <a:ext cx="889000" cy="3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33710</xdr:rowOff>
    </xdr:from>
    <xdr:to>
      <xdr:col>55</xdr:col>
      <xdr:colOff>50800</xdr:colOff>
      <xdr:row>36</xdr:row>
      <xdr:rowOff>135310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20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56587</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05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89227</xdr:rowOff>
    </xdr:from>
    <xdr:to>
      <xdr:col>50</xdr:col>
      <xdr:colOff>165100</xdr:colOff>
      <xdr:row>37</xdr:row>
      <xdr:rowOff>19377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26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35904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603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56243</xdr:rowOff>
    </xdr:from>
    <xdr:to>
      <xdr:col>46</xdr:col>
      <xdr:colOff>38100</xdr:colOff>
      <xdr:row>36</xdr:row>
      <xdr:rowOff>157843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2920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00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4971</xdr:rowOff>
    </xdr:from>
    <xdr:to>
      <xdr:col>41</xdr:col>
      <xdr:colOff>101600</xdr:colOff>
      <xdr:row>37</xdr:row>
      <xdr:rowOff>106571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4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123098</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612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35016</xdr:rowOff>
    </xdr:from>
    <xdr:to>
      <xdr:col>36</xdr:col>
      <xdr:colOff>165100</xdr:colOff>
      <xdr:row>37</xdr:row>
      <xdr:rowOff>136616</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37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153143</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615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105943</xdr:rowOff>
    </xdr:from>
    <xdr:to>
      <xdr:col>55</xdr:col>
      <xdr:colOff>0</xdr:colOff>
      <xdr:row>56</xdr:row>
      <xdr:rowOff>2984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35693"/>
          <a:ext cx="838200" cy="6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105943</xdr:rowOff>
    </xdr:from>
    <xdr:to>
      <xdr:col>50</xdr:col>
      <xdr:colOff>114300</xdr:colOff>
      <xdr:row>56</xdr:row>
      <xdr:rowOff>78663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535693"/>
          <a:ext cx="889000" cy="14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26416</xdr:rowOff>
    </xdr:from>
    <xdr:to>
      <xdr:col>45</xdr:col>
      <xdr:colOff>177800</xdr:colOff>
      <xdr:row>56</xdr:row>
      <xdr:rowOff>78663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8598916"/>
          <a:ext cx="889000" cy="108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26416</xdr:rowOff>
    </xdr:from>
    <xdr:to>
      <xdr:col>41</xdr:col>
      <xdr:colOff>50800</xdr:colOff>
      <xdr:row>51</xdr:row>
      <xdr:rowOff>81483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8598916"/>
          <a:ext cx="889000" cy="2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123634</xdr:rowOff>
    </xdr:from>
    <xdr:to>
      <xdr:col>55</xdr:col>
      <xdr:colOff>50800</xdr:colOff>
      <xdr:row>56</xdr:row>
      <xdr:rowOff>53784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5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146511</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40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55143</xdr:rowOff>
    </xdr:from>
    <xdr:to>
      <xdr:col>50</xdr:col>
      <xdr:colOff>165100</xdr:colOff>
      <xdr:row>55</xdr:row>
      <xdr:rowOff>156743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8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1820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26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27863</xdr:rowOff>
    </xdr:from>
    <xdr:to>
      <xdr:col>46</xdr:col>
      <xdr:colOff>38100</xdr:colOff>
      <xdr:row>56</xdr:row>
      <xdr:rowOff>129463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2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120590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147066</xdr:rowOff>
    </xdr:from>
    <xdr:to>
      <xdr:col>41</xdr:col>
      <xdr:colOff>101600</xdr:colOff>
      <xdr:row>50</xdr:row>
      <xdr:rowOff>77216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854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93743</xdr:rowOff>
    </xdr:from>
    <xdr:ext cx="599010"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61795" y="8323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30683</xdr:rowOff>
    </xdr:from>
    <xdr:to>
      <xdr:col>36</xdr:col>
      <xdr:colOff>165100</xdr:colOff>
      <xdr:row>51</xdr:row>
      <xdr:rowOff>132283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877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148810</xdr:rowOff>
    </xdr:from>
    <xdr:ext cx="599010"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672795" y="8549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149864</xdr:rowOff>
    </xdr:from>
    <xdr:to>
      <xdr:col>55</xdr:col>
      <xdr:colOff>0</xdr:colOff>
      <xdr:row>76</xdr:row>
      <xdr:rowOff>153736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180064"/>
          <a:ext cx="838200" cy="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79194</xdr:rowOff>
    </xdr:from>
    <xdr:to>
      <xdr:col>50</xdr:col>
      <xdr:colOff>114300</xdr:colOff>
      <xdr:row>76</xdr:row>
      <xdr:rowOff>153736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109394"/>
          <a:ext cx="889000" cy="7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79194</xdr:rowOff>
    </xdr:from>
    <xdr:to>
      <xdr:col>45</xdr:col>
      <xdr:colOff>177800</xdr:colOff>
      <xdr:row>76</xdr:row>
      <xdr:rowOff>136252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109394"/>
          <a:ext cx="889000" cy="5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120576</xdr:rowOff>
    </xdr:from>
    <xdr:to>
      <xdr:col>41</xdr:col>
      <xdr:colOff>50800</xdr:colOff>
      <xdr:row>76</xdr:row>
      <xdr:rowOff>136252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150776"/>
          <a:ext cx="889000" cy="1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99064</xdr:rowOff>
    </xdr:from>
    <xdr:to>
      <xdr:col>55</xdr:col>
      <xdr:colOff>50800</xdr:colOff>
      <xdr:row>77</xdr:row>
      <xdr:rowOff>29214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2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121941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98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102936</xdr:rowOff>
    </xdr:from>
    <xdr:to>
      <xdr:col>50</xdr:col>
      <xdr:colOff>165100</xdr:colOff>
      <xdr:row>77</xdr:row>
      <xdr:rowOff>33086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13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49613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90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28394</xdr:rowOff>
    </xdr:from>
    <xdr:to>
      <xdr:col>46</xdr:col>
      <xdr:colOff>38100</xdr:colOff>
      <xdr:row>76</xdr:row>
      <xdr:rowOff>129994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5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146521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3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85452</xdr:rowOff>
    </xdr:from>
    <xdr:to>
      <xdr:col>41</xdr:col>
      <xdr:colOff>101600</xdr:colOff>
      <xdr:row>77</xdr:row>
      <xdr:rowOff>15602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1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32130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9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69776</xdr:rowOff>
    </xdr:from>
    <xdr:to>
      <xdr:col>36</xdr:col>
      <xdr:colOff>165100</xdr:colOff>
      <xdr:row>76</xdr:row>
      <xdr:rowOff>171376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09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16453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7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44045</xdr:rowOff>
    </xdr:from>
    <xdr:to>
      <xdr:col>55</xdr:col>
      <xdr:colOff>0</xdr:colOff>
      <xdr:row>94</xdr:row>
      <xdr:rowOff>66594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160345"/>
          <a:ext cx="838200" cy="2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44045</xdr:rowOff>
    </xdr:from>
    <xdr:to>
      <xdr:col>50</xdr:col>
      <xdr:colOff>114300</xdr:colOff>
      <xdr:row>94</xdr:row>
      <xdr:rowOff>86345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160345"/>
          <a:ext cx="889000" cy="4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17718</xdr:rowOff>
    </xdr:from>
    <xdr:to>
      <xdr:col>45</xdr:col>
      <xdr:colOff>177800</xdr:colOff>
      <xdr:row>94</xdr:row>
      <xdr:rowOff>86345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134018"/>
          <a:ext cx="889000" cy="68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17718</xdr:rowOff>
    </xdr:from>
    <xdr:to>
      <xdr:col>41</xdr:col>
      <xdr:colOff>50800</xdr:colOff>
      <xdr:row>94</xdr:row>
      <xdr:rowOff>22504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134018"/>
          <a:ext cx="889000" cy="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15794</xdr:rowOff>
    </xdr:from>
    <xdr:to>
      <xdr:col>55</xdr:col>
      <xdr:colOff>50800</xdr:colOff>
      <xdr:row>94</xdr:row>
      <xdr:rowOff>117394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13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38671</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98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164695</xdr:rowOff>
    </xdr:from>
    <xdr:to>
      <xdr:col>50</xdr:col>
      <xdr:colOff>165100</xdr:colOff>
      <xdr:row>94</xdr:row>
      <xdr:rowOff>94845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1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111372</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884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35545</xdr:rowOff>
    </xdr:from>
    <xdr:to>
      <xdr:col>46</xdr:col>
      <xdr:colOff>38100</xdr:colOff>
      <xdr:row>94</xdr:row>
      <xdr:rowOff>137145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15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153672</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92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138368</xdr:rowOff>
    </xdr:from>
    <xdr:to>
      <xdr:col>41</xdr:col>
      <xdr:colOff>101600</xdr:colOff>
      <xdr:row>94</xdr:row>
      <xdr:rowOff>68518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0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85045</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85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143154</xdr:rowOff>
    </xdr:from>
    <xdr:to>
      <xdr:col>36</xdr:col>
      <xdr:colOff>165100</xdr:colOff>
      <xdr:row>94</xdr:row>
      <xdr:rowOff>73304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8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89831</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86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155473</xdr:rowOff>
    </xdr:from>
    <xdr:to>
      <xdr:col>85</xdr:col>
      <xdr:colOff>127000</xdr:colOff>
      <xdr:row>37</xdr:row>
      <xdr:rowOff>165360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99123"/>
          <a:ext cx="8382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165360</xdr:rowOff>
    </xdr:from>
    <xdr:to>
      <xdr:col>81</xdr:col>
      <xdr:colOff>50800</xdr:colOff>
      <xdr:row>38</xdr:row>
      <xdr:rowOff>2383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09010"/>
          <a:ext cx="889000" cy="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167160</xdr:rowOff>
    </xdr:from>
    <xdr:to>
      <xdr:col>76</xdr:col>
      <xdr:colOff>114300</xdr:colOff>
      <xdr:row>38</xdr:row>
      <xdr:rowOff>2383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10810"/>
          <a:ext cx="889000" cy="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167160</xdr:rowOff>
    </xdr:from>
    <xdr:to>
      <xdr:col>71</xdr:col>
      <xdr:colOff>177800</xdr:colOff>
      <xdr:row>38</xdr:row>
      <xdr:rowOff>1797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10810"/>
          <a:ext cx="889000" cy="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104673</xdr:rowOff>
    </xdr:from>
    <xdr:to>
      <xdr:col>85</xdr:col>
      <xdr:colOff>177800</xdr:colOff>
      <xdr:row>38</xdr:row>
      <xdr:rowOff>34823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4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83100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2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114560</xdr:rowOff>
    </xdr:from>
    <xdr:to>
      <xdr:col>81</xdr:col>
      <xdr:colOff>101600</xdr:colOff>
      <xdr:row>38</xdr:row>
      <xdr:rowOff>44710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5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35837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5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123033</xdr:rowOff>
    </xdr:from>
    <xdr:to>
      <xdr:col>76</xdr:col>
      <xdr:colOff>165100</xdr:colOff>
      <xdr:row>38</xdr:row>
      <xdr:rowOff>53183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6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44310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5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116361</xdr:rowOff>
    </xdr:from>
    <xdr:to>
      <xdr:col>72</xdr:col>
      <xdr:colOff>38100</xdr:colOff>
      <xdr:row>38</xdr:row>
      <xdr:rowOff>46510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600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37637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122447</xdr:rowOff>
    </xdr:from>
    <xdr:to>
      <xdr:col>67</xdr:col>
      <xdr:colOff>101600</xdr:colOff>
      <xdr:row>38</xdr:row>
      <xdr:rowOff>52597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6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43724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46141</xdr:rowOff>
    </xdr:from>
    <xdr:to>
      <xdr:col>85</xdr:col>
      <xdr:colOff>127000</xdr:colOff>
      <xdr:row>55</xdr:row>
      <xdr:rowOff>72210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475891"/>
          <a:ext cx="838200" cy="2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46141</xdr:rowOff>
    </xdr:from>
    <xdr:to>
      <xdr:col>81</xdr:col>
      <xdr:colOff>50800</xdr:colOff>
      <xdr:row>55</xdr:row>
      <xdr:rowOff>103894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475891"/>
          <a:ext cx="889000" cy="5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103894</xdr:rowOff>
    </xdr:from>
    <xdr:to>
      <xdr:col>76</xdr:col>
      <xdr:colOff>114300</xdr:colOff>
      <xdr:row>55</xdr:row>
      <xdr:rowOff>156723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33644"/>
          <a:ext cx="889000" cy="5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156723</xdr:rowOff>
    </xdr:from>
    <xdr:to>
      <xdr:col>71</xdr:col>
      <xdr:colOff>177800</xdr:colOff>
      <xdr:row>56</xdr:row>
      <xdr:rowOff>46119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586473"/>
          <a:ext cx="889000" cy="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21410</xdr:rowOff>
    </xdr:from>
    <xdr:to>
      <xdr:col>85</xdr:col>
      <xdr:colOff>177800</xdr:colOff>
      <xdr:row>55</xdr:row>
      <xdr:rowOff>123010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44287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0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166791</xdr:rowOff>
    </xdr:from>
    <xdr:to>
      <xdr:col>81</xdr:col>
      <xdr:colOff>101600</xdr:colOff>
      <xdr:row>55</xdr:row>
      <xdr:rowOff>96941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2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113468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0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53094</xdr:rowOff>
    </xdr:from>
    <xdr:to>
      <xdr:col>76</xdr:col>
      <xdr:colOff>165100</xdr:colOff>
      <xdr:row>55</xdr:row>
      <xdr:rowOff>154694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8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171221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5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105923</xdr:rowOff>
    </xdr:from>
    <xdr:to>
      <xdr:col>72</xdr:col>
      <xdr:colOff>38100</xdr:colOff>
      <xdr:row>56</xdr:row>
      <xdr:rowOff>36073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3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52600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1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166769</xdr:rowOff>
    </xdr:from>
    <xdr:to>
      <xdr:col>67</xdr:col>
      <xdr:colOff>101600</xdr:colOff>
      <xdr:row>56</xdr:row>
      <xdr:rowOff>96919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9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88046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8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96729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1279"/>
          <a:ext cx="889000" cy="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96729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1279"/>
          <a:ext cx="889000" cy="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45929</xdr:rowOff>
    </xdr:from>
    <xdr:to>
      <xdr:col>72</xdr:col>
      <xdr:colOff>38100</xdr:colOff>
      <xdr:row>79</xdr:row>
      <xdr:rowOff>147529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138656</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71558</xdr:rowOff>
    </xdr:from>
    <xdr:to>
      <xdr:col>85</xdr:col>
      <xdr:colOff>127000</xdr:colOff>
      <xdr:row>97</xdr:row>
      <xdr:rowOff>79076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02208"/>
          <a:ext cx="838200" cy="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79076</xdr:rowOff>
    </xdr:from>
    <xdr:to>
      <xdr:col>81</xdr:col>
      <xdr:colOff>50800</xdr:colOff>
      <xdr:row>97</xdr:row>
      <xdr:rowOff>88238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09726"/>
          <a:ext cx="889000" cy="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70926</xdr:rowOff>
    </xdr:from>
    <xdr:to>
      <xdr:col>76</xdr:col>
      <xdr:colOff>114300</xdr:colOff>
      <xdr:row>97</xdr:row>
      <xdr:rowOff>88238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01576"/>
          <a:ext cx="889000" cy="1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70926</xdr:rowOff>
    </xdr:from>
    <xdr:to>
      <xdr:col>71</xdr:col>
      <xdr:colOff>177800</xdr:colOff>
      <xdr:row>97</xdr:row>
      <xdr:rowOff>76443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01576"/>
          <a:ext cx="889000" cy="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20758</xdr:rowOff>
    </xdr:from>
    <xdr:to>
      <xdr:col>85</xdr:col>
      <xdr:colOff>177800</xdr:colOff>
      <xdr:row>97</xdr:row>
      <xdr:rowOff>122358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43635</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0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28276</xdr:rowOff>
    </xdr:from>
    <xdr:to>
      <xdr:col>81</xdr:col>
      <xdr:colOff>101600</xdr:colOff>
      <xdr:row>97</xdr:row>
      <xdr:rowOff>129876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5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146403</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34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37438</xdr:rowOff>
    </xdr:from>
    <xdr:to>
      <xdr:col>76</xdr:col>
      <xdr:colOff>165100</xdr:colOff>
      <xdr:row>97</xdr:row>
      <xdr:rowOff>139038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6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155565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4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20126</xdr:rowOff>
    </xdr:from>
    <xdr:to>
      <xdr:col>72</xdr:col>
      <xdr:colOff>38100</xdr:colOff>
      <xdr:row>97</xdr:row>
      <xdr:rowOff>121726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5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138253</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42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25643</xdr:rowOff>
    </xdr:from>
    <xdr:to>
      <xdr:col>67</xdr:col>
      <xdr:colOff>101600</xdr:colOff>
      <xdr:row>97</xdr:row>
      <xdr:rowOff>127243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5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143770</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31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97572</xdr:rowOff>
    </xdr:from>
    <xdr:to>
      <xdr:col>116</xdr:col>
      <xdr:colOff>63500</xdr:colOff>
      <xdr:row>39</xdr:row>
      <xdr:rowOff>8255</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1323300" y="6612672"/>
          <a:ext cx="838200" cy="8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6421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692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83366</xdr:rowOff>
    </xdr:from>
    <xdr:to>
      <xdr:col>111</xdr:col>
      <xdr:colOff>177800</xdr:colOff>
      <xdr:row>39</xdr:row>
      <xdr:rowOff>8255</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598466"/>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111741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798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83366</xdr:rowOff>
    </xdr:from>
    <xdr:to>
      <xdr:col>107</xdr:col>
      <xdr:colOff>50800</xdr:colOff>
      <xdr:row>39</xdr:row>
      <xdr:rowOff>36993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9545300" y="6598466"/>
          <a:ext cx="889000" cy="12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118109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804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36993</xdr:rowOff>
    </xdr:from>
    <xdr:to>
      <xdr:col>102</xdr:col>
      <xdr:colOff>114300</xdr:colOff>
      <xdr:row>39</xdr:row>
      <xdr:rowOff>43198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flipV="1">
          <a:off x="18656300" y="6723543"/>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130845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817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118762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805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46772</xdr:rowOff>
    </xdr:from>
    <xdr:to>
      <xdr:col>116</xdr:col>
      <xdr:colOff>114300</xdr:colOff>
      <xdr:row>38</xdr:row>
      <xdr:rowOff>148372</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56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69649</xdr:rowOff>
    </xdr:from>
    <xdr:ext cx="469744"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41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128905</xdr:rowOff>
    </xdr:from>
    <xdr:to>
      <xdr:col>112</xdr:col>
      <xdr:colOff>38100</xdr:colOff>
      <xdr:row>39</xdr:row>
      <xdr:rowOff>59055</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4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75582</xdr:rowOff>
    </xdr:from>
    <xdr:ext cx="378565"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4017" y="6419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32566</xdr:rowOff>
    </xdr:from>
    <xdr:to>
      <xdr:col>107</xdr:col>
      <xdr:colOff>101600</xdr:colOff>
      <xdr:row>38</xdr:row>
      <xdr:rowOff>134166</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54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150694</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199428" y="6322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157643</xdr:rowOff>
    </xdr:from>
    <xdr:to>
      <xdr:col>102</xdr:col>
      <xdr:colOff>165100</xdr:colOff>
      <xdr:row>39</xdr:row>
      <xdr:rowOff>87793</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7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104320</xdr:rowOff>
    </xdr:from>
    <xdr:ext cx="378565"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56017" y="6447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163848</xdr:rowOff>
    </xdr:from>
    <xdr:to>
      <xdr:col>98</xdr:col>
      <xdr:colOff>38100</xdr:colOff>
      <xdr:row>39</xdr:row>
      <xdr:rowOff>93998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7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110525</xdr:rowOff>
    </xdr:from>
    <xdr:ext cx="378565"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67017" y="6454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土木費については、除雪経費が嵩むことに加え、郊外地区道路整備及び市街地道路の長寿命化に多額の経費がかかっていることから、類似団体平均を大きく上回っています。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商工費については、ふるさと寄附関連事業により類似団体平均を上回っています。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諸支出金については、平成</a:t>
          </a:r>
          <a:r>
            <a:rPr kumimoji="1" lang="en-US" altLang="ja-JP" sz="1300">
              <a:latin typeface="ＭＳ Ｐゴシック" panose="020B0600070205080204" pitchFamily="50" charset="-128"/>
              <a:ea typeface="ＭＳ Ｐゴシック" panose="020B0600070205080204" pitchFamily="50" charset="-128"/>
            </a:rPr>
            <a:t>29年度には市有地の造成を行ったため、類似団体の平均を大きく上回りました。</a:t>
          </a:r>
        </a:p>
        <a:p>
          <a:r>
            <a:rPr kumimoji="1" lang="ja-JP" altLang="en-US" sz="1300">
              <a:latin typeface="ＭＳ Ｐゴシック" panose="020B0600070205080204" pitchFamily="50" charset="-128"/>
              <a:ea typeface="ＭＳ Ｐゴシック" panose="020B0600070205080204" pitchFamily="50" charset="-128"/>
            </a:rPr>
            <a:t>公債費については、過去に学校、社会教育施設等の建設を集中して実施したことにより公債費が急増し、類似団体の平均を上回っています。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北海道網走市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行政改革の推進により、財政調整基金への積立を行ってきました。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今後も適正な管理に努め、基金に頼らない財政運営に努めます。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北海道網走市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　R03まで赤字額が発生していた能取漁港整備特別会計が、用地貸付及び売却が進んだことにより黒字決算となり、R04以降すべての会計が黒字となりました。</a:t>
          </a:r>
        </a:p>
        <a:p>
          <a:r>
            <a:rPr kumimoji="1" lang="ja-JP" altLang="en-US" sz="1400">
              <a:latin typeface="ＭＳ ゴシック" pitchFamily="49" charset="-128"/>
              <a:ea typeface="ＭＳ ゴシック" pitchFamily="49" charset="-128"/>
            </a:rPr>
            <a:t>　引き続き赤字額を発生させない会計運営に努めます。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北海道網走市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過去に学校、社会教育施設等の建設を集中して実施したことにより、元利償還金等が多額となっています。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今後も新規市債発行を抑制し、公債費の圧縮に努めます。</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平成２６年度に住民参加型市場公募債を発行しましたが、借換を行ったため、現在は満期一括償還の地方債はありません。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北海道網走市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過去に建設事業を積極的に実施したことにより、一般会計等に係る地方債の残高は多額となっています。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R05と比べ、行政改革推進計画による新規市債の発行額の増及び充当可能機器が減となっていることから、将来負担比率の分子が増加しています。</a:t>
          </a:r>
        </a:p>
        <a:p>
          <a:r>
            <a:rPr kumimoji="1" lang="ja-JP" altLang="en-US" sz="1400">
              <a:latin typeface="ＭＳ ゴシック" pitchFamily="49" charset="-128"/>
              <a:ea typeface="ＭＳ ゴシック" pitchFamily="49" charset="-128"/>
            </a:rPr>
            <a:t>　新規市債発行額を抑制し、公債費の圧縮に努めます。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北海道網走市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R06については、ふるさと寄附基金と減債基金が大幅な減少により、総額が減少しました。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引き続き、基金に頼らない財政運営を図ります。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ふるさと寄附基金：開業医誘致推進事業、こども医療費助成、スクールバス運行費など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産業振興基金：女満別空港利用促進事業、水産科学センター管理運営事業など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教育振興基金：図書館図書整備、吹奏楽楽器整備事業など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大学給付型奨学基金：大学給付型就学費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R05に比べ全体的に減少傾向となりましたが、特にふるさと寄附基金について、R05を大幅に上回る取り崩しを行ったため、減となりました。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R05と比べ全体的に減少傾向となりましたが、特にふるさと寄附基金について、R05を大幅に上回る取り崩しを行ったため減となりました。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多額の財政需要が生じたことから基金を取り崩しました。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基金に頼らない財政運営を図ります。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過去に発行した地方債の償還に充当するため、減債基金の取り崩しを行いました。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基金に頼らない財政運営を図ります。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D70B197-85D3-439D-8758-6AA7F14986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757413-1F2D-4B92-B25D-302FE4778D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358D28A-45A4-49E9-9980-8C634D9B318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0394C03-9441-4FF3-8D15-34040B460B8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B49BBF7-57D8-45DF-B87E-31B20997B80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434D82E-C62B-4013-9B44-7BD90FFA4FB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574BD2B-F9FD-4513-9ACF-14DAA98DEB3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F18937C-CDEF-471A-9164-50F373067DE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FCC13BA-34FF-496C-A973-447D99098D1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F6EBF94-6B0F-4A79-8954-F368A99E369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78A9521-FF9F-4808-8E68-83C5B837CC1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171ABC7-C4A3-43A2-8043-B07AAB27798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32,199
31,656
470.84
30,444,448
30,265,987
88,601
12,299,870
36,675,727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62476B2-3E5A-43AB-A21A-946D58DF601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4F3BB65-8B00-4335-8BB7-E964B3EC7D7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A1E684D-3D97-48A5-9D3A-96281160A92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7F0818B-0623-4995-8B58-983727CEBFB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54F9119-862E-4690-AE84-3BDCEB94C8C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B86EA01-F62C-4A1A-A1BB-68A775B5447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ABEAFAB-B6D6-4AC5-9C48-5C0DCE607C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D5DFC68-0F2C-4F85-8E91-A9EAAFFBEFF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A562FEE-CDF9-4949-B515-C3DC570D2A1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AB5182D-3A58-4437-88EF-648828CD44A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993855E-4CCA-4729-967F-FC09A61F25F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1D8F240-0788-4112-96F6-C8F34463543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CC63F3D-8AE0-4649-8FD3-332C6AF190D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8C8DC58-D58D-46EF-8AE2-898AF7E0802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B903A34-C40F-4AD0-BB32-77F25E2B852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76B1061-0567-4CB4-A3AA-47431C765D3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607804F-7AF4-4A52-A72D-9BFA10A71B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1343B81-885F-4A09-872A-0C2687ADC93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FC8CBEB-1CC0-470A-ABAE-5404F64FF69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AD921BD-6806-4AF1-B5B5-845961E0C0A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777BE1C-B947-46EE-8473-1909C797343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40A57AD-0604-4174-A736-59AD1FB158E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4523DF6-131B-4245-95F6-258BB3F64D5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C8E7436-DC8C-4BA2-93B0-96F183CB908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1F9F8B2-AD5F-4D3D-A25F-FE31B363D90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0054A57-EB66-4512-9750-B971127616E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3E76B63-2599-45FC-B56F-D3908B53376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83ED1A8-0C7F-495B-9921-19F05953F51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0E033DE-4E2C-4A0C-87D6-9C1565F1688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0793B36-C39C-44EC-883D-DEF872E8747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1D169B5-D5A2-471E-8CD1-520B951F7ED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2E8CD64-4FEF-4A48-81D7-F29950D0B4C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3934A29-5088-4B89-B2A9-1B626875DEE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D83C1B1-C091-4B20-B8A3-242FD4B4D4D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6FBA713-8428-44AB-BCE6-40FDF8DB80F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建設から年数が経過している庁舎、市民会館、児童館、福祉施設等では比率が高くなっているものの、整備を続けている道路、港湾等では比率が低くなっています。そのほか、一般廃棄物処理施設や社会教育施設等の整備から年数を経過していない施設があることから類似団体平均を下回りました。</a:t>
          </a: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今後も公共施設等総合管理計画に基づき、適正な管理に努めます。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19A99CC-6D7C-4693-9C81-780E82BADC0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44C192D-9325-4026-8BC3-3D44BC518FD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0F9E072-404F-49A7-8BC3-1B89B6031CC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446C384-6188-414A-B5E3-EAC0E41A2A6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D30DFA91-9630-47C6-BC39-D035BDAB4746}"/>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27149F0-FC90-49DD-A85E-FA45283FD9E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11207B9-BFE0-4A69-8542-7A693815049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5E3CF77-4572-42E9-A732-E16EEBEB403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2FA088B-D0AE-4DD0-8A5C-FB3A011925D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91978DA-AC2C-4D7E-B1B7-B63DBD2CA56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41E9E7D-8A01-4780-A4EA-0EDE2B768DF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B6604FA-29D9-4669-90C3-71EC7F24FE5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8E46957-E328-4055-9245-786809D87B7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B24AD7A-97F4-4F03-AC74-06D5230E452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660EF91B-FC48-4A39-A36B-07852A1488C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793B092-FA7A-4CED-B0E1-56C660520C6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EC8C67A-3E14-47AB-A67C-D7F3AA1BA293}"/>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C1749AFB-8B24-4474-8ED8-6F7EB5B3A6AA}"/>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E1C21018-F3E1-41A8-8641-19AA95BEF717}"/>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9CA4D847-6A3C-4E8D-818A-57A86853C5AD}"/>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B23967FE-284E-49C4-BF8D-46F828085CA1}"/>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A496567E-3084-4EEC-A839-F8E44727A873}"/>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471C202B-AFB2-4A9F-AE76-2620F6BBC984}"/>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9978C34B-B4A5-4A92-BDF0-688C3895DE0D}"/>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B651AF41-FD61-4BAA-A759-81A8BBE914FB}"/>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15FEE956-5891-4D5B-B40D-F6F6634950B1}"/>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0931B2AF-6EE9-4C24-8E61-97BF898EEAAD}"/>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B8A15D5-D0B7-47A0-AA28-FCC1742E2E7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8471C0A-3D93-4E7D-B6B5-57884C7B983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61C9386-8C6B-4F0C-AD3A-BD40E55225C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EFCE172-367F-4959-A9A7-C54A55544CB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F511F64-798B-4F49-B6DF-B7ED8F2A313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100859</xdr:rowOff>
    </xdr:from>
    <xdr:to>
      <xdr:col>23</xdr:col>
      <xdr:colOff>136525</xdr:colOff>
      <xdr:row>31</xdr:row>
      <xdr:rowOff>31009</xdr:rowOff>
    </xdr:to>
    <xdr:sp macro="" textlink="">
      <xdr:nvSpPr>
        <xdr:cNvPr id="81" name="楕円 80">
          <a:extLst>
            <a:ext uri="{FF2B5EF4-FFF2-40B4-BE49-F238E27FC236}">
              <a16:creationId xmlns:a16="http://schemas.microsoft.com/office/drawing/2014/main" id="{FDBA60EC-51D0-4EA8-BEBC-B8F78C7DEF91}"/>
            </a:ext>
          </a:extLst>
        </xdr:cNvPr>
        <xdr:cNvSpPr/>
      </xdr:nvSpPr>
      <xdr:spPr>
        <a:xfrm>
          <a:off x="4711700" y="60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123736</xdr:rowOff>
    </xdr:from>
    <xdr:ext cx="405111" cy="259045"/>
    <xdr:sp macro="" textlink="">
      <xdr:nvSpPr>
        <xdr:cNvPr id="82" name="有形固定資産減価償却率該当値テキスト">
          <a:extLst>
            <a:ext uri="{FF2B5EF4-FFF2-40B4-BE49-F238E27FC236}">
              <a16:creationId xmlns:a16="http://schemas.microsoft.com/office/drawing/2014/main" id="{C93E2203-AE9C-49D0-A964-B8E962E16922}"/>
            </a:ext>
          </a:extLst>
        </xdr:cNvPr>
        <xdr:cNvSpPr txBox="1"/>
      </xdr:nvSpPr>
      <xdr:spPr>
        <a:xfrm>
          <a:off x="4813300" y="5867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100859</xdr:rowOff>
    </xdr:from>
    <xdr:to>
      <xdr:col>19</xdr:col>
      <xdr:colOff>187325</xdr:colOff>
      <xdr:row>31</xdr:row>
      <xdr:rowOff>31009</xdr:rowOff>
    </xdr:to>
    <xdr:sp macro="" textlink="">
      <xdr:nvSpPr>
        <xdr:cNvPr id="83" name="楕円 82">
          <a:extLst>
            <a:ext uri="{FF2B5EF4-FFF2-40B4-BE49-F238E27FC236}">
              <a16:creationId xmlns:a16="http://schemas.microsoft.com/office/drawing/2014/main" id="{7F19C242-0F50-4346-AFF0-96BE4F566E51}"/>
            </a:ext>
          </a:extLst>
        </xdr:cNvPr>
        <xdr:cNvSpPr/>
      </xdr:nvSpPr>
      <xdr:spPr>
        <a:xfrm>
          <a:off x="4000500" y="60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151659</xdr:rowOff>
    </xdr:from>
    <xdr:to>
      <xdr:col>23</xdr:col>
      <xdr:colOff>85725</xdr:colOff>
      <xdr:row>30</xdr:row>
      <xdr:rowOff>151659</xdr:rowOff>
    </xdr:to>
    <xdr:cxnSp macro="">
      <xdr:nvCxnSpPr>
        <xdr:cNvPr id="84" name="直線コネクタ 83">
          <a:extLst>
            <a:ext uri="{FF2B5EF4-FFF2-40B4-BE49-F238E27FC236}">
              <a16:creationId xmlns:a16="http://schemas.microsoft.com/office/drawing/2014/main" id="{D8B793A8-208A-4BDB-BC48-26435187E5E7}"/>
            </a:ext>
          </a:extLst>
        </xdr:cNvPr>
        <xdr:cNvCxnSpPr/>
      </xdr:nvCxnSpPr>
      <xdr:spPr>
        <a:xfrm>
          <a:off x="4051300" y="6066684"/>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70273</xdr:rowOff>
    </xdr:from>
    <xdr:to>
      <xdr:col>15</xdr:col>
      <xdr:colOff>187325</xdr:colOff>
      <xdr:row>31</xdr:row>
      <xdr:rowOff>423</xdr:rowOff>
    </xdr:to>
    <xdr:sp macro="" textlink="">
      <xdr:nvSpPr>
        <xdr:cNvPr id="85" name="楕円 84">
          <a:extLst>
            <a:ext uri="{FF2B5EF4-FFF2-40B4-BE49-F238E27FC236}">
              <a16:creationId xmlns:a16="http://schemas.microsoft.com/office/drawing/2014/main" id="{47B77CB8-0292-4CF4-83FC-1C60775156AD}"/>
            </a:ext>
          </a:extLst>
        </xdr:cNvPr>
        <xdr:cNvSpPr/>
      </xdr:nvSpPr>
      <xdr:spPr>
        <a:xfrm>
          <a:off x="3238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121073</xdr:rowOff>
    </xdr:from>
    <xdr:to>
      <xdr:col>19</xdr:col>
      <xdr:colOff>136525</xdr:colOff>
      <xdr:row>30</xdr:row>
      <xdr:rowOff>151659</xdr:rowOff>
    </xdr:to>
    <xdr:cxnSp macro="">
      <xdr:nvCxnSpPr>
        <xdr:cNvPr id="86" name="直線コネクタ 85">
          <a:extLst>
            <a:ext uri="{FF2B5EF4-FFF2-40B4-BE49-F238E27FC236}">
              <a16:creationId xmlns:a16="http://schemas.microsoft.com/office/drawing/2014/main" id="{FCAA45E8-A9DB-4E16-A7AB-449F41DF02F0}"/>
            </a:ext>
          </a:extLst>
        </xdr:cNvPr>
        <xdr:cNvCxnSpPr/>
      </xdr:nvCxnSpPr>
      <xdr:spPr>
        <a:xfrm>
          <a:off x="3289300" y="6036098"/>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46884</xdr:rowOff>
    </xdr:from>
    <xdr:to>
      <xdr:col>11</xdr:col>
      <xdr:colOff>187325</xdr:colOff>
      <xdr:row>30</xdr:row>
      <xdr:rowOff>148484</xdr:rowOff>
    </xdr:to>
    <xdr:sp macro="" textlink="">
      <xdr:nvSpPr>
        <xdr:cNvPr id="87" name="楕円 86">
          <a:extLst>
            <a:ext uri="{FF2B5EF4-FFF2-40B4-BE49-F238E27FC236}">
              <a16:creationId xmlns:a16="http://schemas.microsoft.com/office/drawing/2014/main" id="{0938025C-384F-495E-8E08-BC7250A6BACB}"/>
            </a:ext>
          </a:extLst>
        </xdr:cNvPr>
        <xdr:cNvSpPr/>
      </xdr:nvSpPr>
      <xdr:spPr>
        <a:xfrm>
          <a:off x="2476500" y="596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97684</xdr:rowOff>
    </xdr:from>
    <xdr:to>
      <xdr:col>15</xdr:col>
      <xdr:colOff>136525</xdr:colOff>
      <xdr:row>30</xdr:row>
      <xdr:rowOff>121073</xdr:rowOff>
    </xdr:to>
    <xdr:cxnSp macro="">
      <xdr:nvCxnSpPr>
        <xdr:cNvPr id="88" name="直線コネクタ 87">
          <a:extLst>
            <a:ext uri="{FF2B5EF4-FFF2-40B4-BE49-F238E27FC236}">
              <a16:creationId xmlns:a16="http://schemas.microsoft.com/office/drawing/2014/main" id="{ACBC030F-81B0-433A-98B0-F51B1B809A15}"/>
            </a:ext>
          </a:extLst>
        </xdr:cNvPr>
        <xdr:cNvCxnSpPr/>
      </xdr:nvCxnSpPr>
      <xdr:spPr>
        <a:xfrm>
          <a:off x="2527300" y="6012709"/>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45085</xdr:rowOff>
    </xdr:from>
    <xdr:to>
      <xdr:col>7</xdr:col>
      <xdr:colOff>187325</xdr:colOff>
      <xdr:row>30</xdr:row>
      <xdr:rowOff>146685</xdr:rowOff>
    </xdr:to>
    <xdr:sp macro="" textlink="">
      <xdr:nvSpPr>
        <xdr:cNvPr id="89" name="楕円 88">
          <a:extLst>
            <a:ext uri="{FF2B5EF4-FFF2-40B4-BE49-F238E27FC236}">
              <a16:creationId xmlns:a16="http://schemas.microsoft.com/office/drawing/2014/main" id="{159EAB42-1ADC-4A1B-815A-4ADEF676C65D}"/>
            </a:ext>
          </a:extLst>
        </xdr:cNvPr>
        <xdr:cNvSpPr/>
      </xdr:nvSpPr>
      <xdr:spPr>
        <a:xfrm>
          <a:off x="1714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95885</xdr:rowOff>
    </xdr:from>
    <xdr:to>
      <xdr:col>11</xdr:col>
      <xdr:colOff>136525</xdr:colOff>
      <xdr:row>30</xdr:row>
      <xdr:rowOff>97684</xdr:rowOff>
    </xdr:to>
    <xdr:cxnSp macro="">
      <xdr:nvCxnSpPr>
        <xdr:cNvPr id="90" name="直線コネクタ 89">
          <a:extLst>
            <a:ext uri="{FF2B5EF4-FFF2-40B4-BE49-F238E27FC236}">
              <a16:creationId xmlns:a16="http://schemas.microsoft.com/office/drawing/2014/main" id="{652A115C-F70A-4D36-B091-B2A25D95E9BE}"/>
            </a:ext>
          </a:extLst>
        </xdr:cNvPr>
        <xdr:cNvCxnSpPr/>
      </xdr:nvCxnSpPr>
      <xdr:spPr>
        <a:xfrm>
          <a:off x="1765300" y="6010910"/>
          <a:ext cx="762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9F9CDF84-7AC4-402E-A9E9-A4EAF4FF3746}"/>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43C5C9AF-6590-435C-99AE-CD5F974E40D2}"/>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CCD8A18A-E293-4DCC-B233-B3F05104E9CF}"/>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7442E734-BFCB-4211-B967-5DBEA08A787D}"/>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47536</xdr:rowOff>
    </xdr:from>
    <xdr:ext cx="405111" cy="259045"/>
    <xdr:sp macro="" textlink="">
      <xdr:nvSpPr>
        <xdr:cNvPr id="95" name="n_1mainValue有形固定資産減価償却率">
          <a:extLst>
            <a:ext uri="{FF2B5EF4-FFF2-40B4-BE49-F238E27FC236}">
              <a16:creationId xmlns:a16="http://schemas.microsoft.com/office/drawing/2014/main" id="{040FA0DF-1F8A-4A96-9988-A7AE80C7DC5B}"/>
            </a:ext>
          </a:extLst>
        </xdr:cNvPr>
        <xdr:cNvSpPr txBox="1"/>
      </xdr:nvSpPr>
      <xdr:spPr>
        <a:xfrm>
          <a:off x="3836044" y="5791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16950</xdr:rowOff>
    </xdr:from>
    <xdr:ext cx="405111" cy="259045"/>
    <xdr:sp macro="" textlink="">
      <xdr:nvSpPr>
        <xdr:cNvPr id="96" name="n_2mainValue有形固定資産減価償却率">
          <a:extLst>
            <a:ext uri="{FF2B5EF4-FFF2-40B4-BE49-F238E27FC236}">
              <a16:creationId xmlns:a16="http://schemas.microsoft.com/office/drawing/2014/main" id="{3BDDB1AE-0397-4DE2-A8AF-AB59116B2B5A}"/>
            </a:ext>
          </a:extLst>
        </xdr:cNvPr>
        <xdr:cNvSpPr txBox="1"/>
      </xdr:nvSpPr>
      <xdr:spPr>
        <a:xfrm>
          <a:off x="3086744" y="57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165011</xdr:rowOff>
    </xdr:from>
    <xdr:ext cx="405111" cy="259045"/>
    <xdr:sp macro="" textlink="">
      <xdr:nvSpPr>
        <xdr:cNvPr id="97" name="n_3mainValue有形固定資産減価償却率">
          <a:extLst>
            <a:ext uri="{FF2B5EF4-FFF2-40B4-BE49-F238E27FC236}">
              <a16:creationId xmlns:a16="http://schemas.microsoft.com/office/drawing/2014/main" id="{1334A9F7-B3D5-4450-B3FE-BFD40AC58BF3}"/>
            </a:ext>
          </a:extLst>
        </xdr:cNvPr>
        <xdr:cNvSpPr txBox="1"/>
      </xdr:nvSpPr>
      <xdr:spPr>
        <a:xfrm>
          <a:off x="2324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163212</xdr:rowOff>
    </xdr:from>
    <xdr:ext cx="405111" cy="259045"/>
    <xdr:sp macro="" textlink="">
      <xdr:nvSpPr>
        <xdr:cNvPr id="98" name="n_4mainValue有形固定資産減価償却率">
          <a:extLst>
            <a:ext uri="{FF2B5EF4-FFF2-40B4-BE49-F238E27FC236}">
              <a16:creationId xmlns:a16="http://schemas.microsoft.com/office/drawing/2014/main" id="{188DFE61-6722-40DC-B2DE-093FAC97810C}"/>
            </a:ext>
          </a:extLst>
        </xdr:cNvPr>
        <xdr:cNvSpPr txBox="1"/>
      </xdr:nvSpPr>
      <xdr:spPr>
        <a:xfrm>
          <a:off x="1562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762ED155-FCE1-49BD-AE29-48D17A12B3A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1DA2409-3FDD-4845-8E46-EE6572EA5C3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609D44B-24CB-4E83-858B-2CC9FE77B62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[ 883.4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17E800A-390E-417C-9FE2-01B820147D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34FD56B-C83A-46FF-88FB-E0B1E3FCEAE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BF7449A-CEE3-44A2-9D1B-444C2D4414A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6DE7DAF-1D6B-4986-8D46-E6E66A2A04B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7B7DDFA-F29C-4B56-85C5-779FB907768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4B7C404-5261-4E10-ADAE-B41039C39A4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31CD3C8-8469-436D-B828-BE70BDCEB60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0FC5338-35A0-4637-9A30-0016ECD3717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31616B3-C70A-4137-AD6B-3B6FDBB0903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6562624-69FC-437C-BA8E-59A55D8C57E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積極的に公共施設やインフラの整備を行った結果、地方債残高が増加し、類似平均団体を上回りました。</a:t>
          </a: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今後も公共施設等総合管理計画に基づき、適正な管理に努めます。</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D20C526-F730-4C75-860D-CCF83C0CAFE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599AFBF-E6EE-45B5-802E-956D0675F2A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C19836F-ECD5-49A2-BC34-791DE43AC49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47E209A9-1CAC-4E4A-912C-0BF701B7A9FE}"/>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597E0026-2856-4330-80A4-9965052FA59C}"/>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1CAA93B9-5ED3-473A-BA3A-D90865B5A534}"/>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6BFB20A1-C599-438E-BCBA-C915C262AEAA}"/>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12E5FA93-19A2-4FE9-8319-9764EC0853E8}"/>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B687797F-10A0-47FD-A610-88EBF9EDD7C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EB00E298-8806-436D-A666-2F5A0BA2E017}"/>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97D763C6-39FD-42E4-8DCA-82376263B72A}"/>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E93639A9-12C8-4E79-BDCD-A5336FD51D8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A4BF86EE-7B93-43DB-A017-D4C7792DF7C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77B2D9C6-4561-4ED9-8EF0-1D1EBBC0304F}"/>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1B2CA2EE-ECEA-437F-A3E1-94232A1C2776}"/>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F9F75D25-A532-4737-BE9C-1FD61070030A}"/>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EF74B861-E73C-4B85-A8F2-2FC267A0B698}"/>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EAD7A0-3307-4E8E-AD02-574A2BAEF91A}"/>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3BB96A56-22F2-491F-AC76-0FFC52DD2B2E}"/>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55915D97-7C76-4816-ABFF-C392DAB0D6A8}"/>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EEC6FDD7-4216-4EA3-BCB5-081241EA1F53}"/>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94B8DD99-FBD1-435F-A452-E00E326C09FE}"/>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664A2234-9B4D-465A-B622-6DD92183E113}"/>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EB361270-0F85-4AFC-A938-F827B1E646EF}"/>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1A03EC30-3045-422C-A54E-42ED41FEF97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58C2E72-C6DC-4DA3-93A9-CB7533F1D06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DEC3993-F433-486E-80EC-63C79BE5017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21D1578-ECD6-4488-BB1F-D43454A328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F0C446E-F78E-4AA1-BFC8-5F93032FEB2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10429</xdr:rowOff>
    </xdr:from>
    <xdr:to>
      <xdr:col>76</xdr:col>
      <xdr:colOff>73025</xdr:colOff>
      <xdr:row>31</xdr:row>
      <xdr:rowOff>112029</xdr:rowOff>
    </xdr:to>
    <xdr:sp macro="" textlink="">
      <xdr:nvSpPr>
        <xdr:cNvPr id="141" name="楕円 140">
          <a:extLst>
            <a:ext uri="{FF2B5EF4-FFF2-40B4-BE49-F238E27FC236}">
              <a16:creationId xmlns:a16="http://schemas.microsoft.com/office/drawing/2014/main" id="{76E4819D-3D0B-4E0B-B729-1B5C6B00167B}"/>
            </a:ext>
          </a:extLst>
        </xdr:cNvPr>
        <xdr:cNvSpPr/>
      </xdr:nvSpPr>
      <xdr:spPr>
        <a:xfrm>
          <a:off x="14744700" y="60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160306</xdr:rowOff>
    </xdr:from>
    <xdr:ext cx="469744" cy="259045"/>
    <xdr:sp macro="" textlink="">
      <xdr:nvSpPr>
        <xdr:cNvPr id="142" name="債務償還比率該当値テキスト">
          <a:extLst>
            <a:ext uri="{FF2B5EF4-FFF2-40B4-BE49-F238E27FC236}">
              <a16:creationId xmlns:a16="http://schemas.microsoft.com/office/drawing/2014/main" id="{94B564A6-1BFC-4F51-B765-9CAAE95A683C}"/>
            </a:ext>
          </a:extLst>
        </xdr:cNvPr>
        <xdr:cNvSpPr txBox="1"/>
      </xdr:nvSpPr>
      <xdr:spPr>
        <a:xfrm>
          <a:off x="14846300" y="607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87488</xdr:rowOff>
    </xdr:from>
    <xdr:to>
      <xdr:col>72</xdr:col>
      <xdr:colOff>123825</xdr:colOff>
      <xdr:row>31</xdr:row>
      <xdr:rowOff>17638</xdr:rowOff>
    </xdr:to>
    <xdr:sp macro="" textlink="">
      <xdr:nvSpPr>
        <xdr:cNvPr id="143" name="楕円 142">
          <a:extLst>
            <a:ext uri="{FF2B5EF4-FFF2-40B4-BE49-F238E27FC236}">
              <a16:creationId xmlns:a16="http://schemas.microsoft.com/office/drawing/2014/main" id="{266CC1E2-CD09-4866-8DF6-AFEA18F8616F}"/>
            </a:ext>
          </a:extLst>
        </xdr:cNvPr>
        <xdr:cNvSpPr/>
      </xdr:nvSpPr>
      <xdr:spPr>
        <a:xfrm>
          <a:off x="14033500" y="600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138288</xdr:rowOff>
    </xdr:from>
    <xdr:to>
      <xdr:col>76</xdr:col>
      <xdr:colOff>22225</xdr:colOff>
      <xdr:row>31</xdr:row>
      <xdr:rowOff>61229</xdr:rowOff>
    </xdr:to>
    <xdr:cxnSp macro="">
      <xdr:nvCxnSpPr>
        <xdr:cNvPr id="144" name="直線コネクタ 143">
          <a:extLst>
            <a:ext uri="{FF2B5EF4-FFF2-40B4-BE49-F238E27FC236}">
              <a16:creationId xmlns:a16="http://schemas.microsoft.com/office/drawing/2014/main" id="{FED17F14-924A-4830-B3E9-D4A914898F2B}"/>
            </a:ext>
          </a:extLst>
        </xdr:cNvPr>
        <xdr:cNvCxnSpPr/>
      </xdr:nvCxnSpPr>
      <xdr:spPr>
        <a:xfrm>
          <a:off x="14084300" y="6053313"/>
          <a:ext cx="711200" cy="9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13909</xdr:rowOff>
    </xdr:from>
    <xdr:to>
      <xdr:col>68</xdr:col>
      <xdr:colOff>123825</xdr:colOff>
      <xdr:row>30</xdr:row>
      <xdr:rowOff>115509</xdr:rowOff>
    </xdr:to>
    <xdr:sp macro="" textlink="">
      <xdr:nvSpPr>
        <xdr:cNvPr id="145" name="楕円 144">
          <a:extLst>
            <a:ext uri="{FF2B5EF4-FFF2-40B4-BE49-F238E27FC236}">
              <a16:creationId xmlns:a16="http://schemas.microsoft.com/office/drawing/2014/main" id="{C7320067-462F-4BCF-8F74-8EE9D9564D52}"/>
            </a:ext>
          </a:extLst>
        </xdr:cNvPr>
        <xdr:cNvSpPr/>
      </xdr:nvSpPr>
      <xdr:spPr>
        <a:xfrm>
          <a:off x="13271500" y="592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64709</xdr:rowOff>
    </xdr:from>
    <xdr:to>
      <xdr:col>72</xdr:col>
      <xdr:colOff>73025</xdr:colOff>
      <xdr:row>30</xdr:row>
      <xdr:rowOff>138288</xdr:rowOff>
    </xdr:to>
    <xdr:cxnSp macro="">
      <xdr:nvCxnSpPr>
        <xdr:cNvPr id="146" name="直線コネクタ 145">
          <a:extLst>
            <a:ext uri="{FF2B5EF4-FFF2-40B4-BE49-F238E27FC236}">
              <a16:creationId xmlns:a16="http://schemas.microsoft.com/office/drawing/2014/main" id="{00C1E445-1FC4-422B-9C5D-B7440D942A3F}"/>
            </a:ext>
          </a:extLst>
        </xdr:cNvPr>
        <xdr:cNvCxnSpPr/>
      </xdr:nvCxnSpPr>
      <xdr:spPr>
        <a:xfrm>
          <a:off x="13322300" y="5979734"/>
          <a:ext cx="762000" cy="7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145029</xdr:rowOff>
    </xdr:from>
    <xdr:to>
      <xdr:col>64</xdr:col>
      <xdr:colOff>123825</xdr:colOff>
      <xdr:row>30</xdr:row>
      <xdr:rowOff>75179</xdr:rowOff>
    </xdr:to>
    <xdr:sp macro="" textlink="">
      <xdr:nvSpPr>
        <xdr:cNvPr id="147" name="楕円 146">
          <a:extLst>
            <a:ext uri="{FF2B5EF4-FFF2-40B4-BE49-F238E27FC236}">
              <a16:creationId xmlns:a16="http://schemas.microsoft.com/office/drawing/2014/main" id="{D57CB270-239C-4EB0-90A7-954B80477365}"/>
            </a:ext>
          </a:extLst>
        </xdr:cNvPr>
        <xdr:cNvSpPr/>
      </xdr:nvSpPr>
      <xdr:spPr>
        <a:xfrm>
          <a:off x="12509500" y="588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24379</xdr:rowOff>
    </xdr:from>
    <xdr:to>
      <xdr:col>68</xdr:col>
      <xdr:colOff>73025</xdr:colOff>
      <xdr:row>30</xdr:row>
      <xdr:rowOff>64709</xdr:rowOff>
    </xdr:to>
    <xdr:cxnSp macro="">
      <xdr:nvCxnSpPr>
        <xdr:cNvPr id="148" name="直線コネクタ 147">
          <a:extLst>
            <a:ext uri="{FF2B5EF4-FFF2-40B4-BE49-F238E27FC236}">
              <a16:creationId xmlns:a16="http://schemas.microsoft.com/office/drawing/2014/main" id="{22E26A50-9609-4415-A809-7D72322B55E0}"/>
            </a:ext>
          </a:extLst>
        </xdr:cNvPr>
        <xdr:cNvCxnSpPr/>
      </xdr:nvCxnSpPr>
      <xdr:spPr>
        <a:xfrm>
          <a:off x="12560300" y="5939404"/>
          <a:ext cx="762000" cy="4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79197</xdr:rowOff>
    </xdr:from>
    <xdr:to>
      <xdr:col>60</xdr:col>
      <xdr:colOff>123825</xdr:colOff>
      <xdr:row>31</xdr:row>
      <xdr:rowOff>9347</xdr:rowOff>
    </xdr:to>
    <xdr:sp macro="" textlink="">
      <xdr:nvSpPr>
        <xdr:cNvPr id="149" name="楕円 148">
          <a:extLst>
            <a:ext uri="{FF2B5EF4-FFF2-40B4-BE49-F238E27FC236}">
              <a16:creationId xmlns:a16="http://schemas.microsoft.com/office/drawing/2014/main" id="{DBE1AC9D-0360-41C7-8CBC-ECD80F7A5AC2}"/>
            </a:ext>
          </a:extLst>
        </xdr:cNvPr>
        <xdr:cNvSpPr/>
      </xdr:nvSpPr>
      <xdr:spPr>
        <a:xfrm>
          <a:off x="11747500" y="599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24379</xdr:rowOff>
    </xdr:from>
    <xdr:to>
      <xdr:col>64</xdr:col>
      <xdr:colOff>73025</xdr:colOff>
      <xdr:row>30</xdr:row>
      <xdr:rowOff>129997</xdr:rowOff>
    </xdr:to>
    <xdr:cxnSp macro="">
      <xdr:nvCxnSpPr>
        <xdr:cNvPr id="150" name="直線コネクタ 149">
          <a:extLst>
            <a:ext uri="{FF2B5EF4-FFF2-40B4-BE49-F238E27FC236}">
              <a16:creationId xmlns:a16="http://schemas.microsoft.com/office/drawing/2014/main" id="{77EDB988-3FD6-4F5C-B604-8D893C9E1A82}"/>
            </a:ext>
          </a:extLst>
        </xdr:cNvPr>
        <xdr:cNvCxnSpPr/>
      </xdr:nvCxnSpPr>
      <xdr:spPr>
        <a:xfrm flipV="1">
          <a:off x="11798300" y="5939404"/>
          <a:ext cx="762000" cy="10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87B87592-62EA-4B6A-82C6-BF03457B6104}"/>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4D48C5FF-F10C-4121-8E70-2AB96AC98748}"/>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550F0213-81DB-4428-B293-3D80085F52D3}"/>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71E89E55-2B3C-4087-9C80-76800A4705AA}"/>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8765</xdr:rowOff>
    </xdr:from>
    <xdr:ext cx="469744" cy="259045"/>
    <xdr:sp macro="" textlink="">
      <xdr:nvSpPr>
        <xdr:cNvPr id="155" name="n_1mainValue債務償還比率">
          <a:extLst>
            <a:ext uri="{FF2B5EF4-FFF2-40B4-BE49-F238E27FC236}">
              <a16:creationId xmlns:a16="http://schemas.microsoft.com/office/drawing/2014/main" id="{D5A6BAEA-EC22-4F0B-86F0-7EEFDCE9D0FE}"/>
            </a:ext>
          </a:extLst>
        </xdr:cNvPr>
        <xdr:cNvSpPr txBox="1"/>
      </xdr:nvSpPr>
      <xdr:spPr>
        <a:xfrm>
          <a:off x="13836727" y="609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106636</xdr:rowOff>
    </xdr:from>
    <xdr:ext cx="469744" cy="259045"/>
    <xdr:sp macro="" textlink="">
      <xdr:nvSpPr>
        <xdr:cNvPr id="156" name="n_2mainValue債務償還比率">
          <a:extLst>
            <a:ext uri="{FF2B5EF4-FFF2-40B4-BE49-F238E27FC236}">
              <a16:creationId xmlns:a16="http://schemas.microsoft.com/office/drawing/2014/main" id="{444A9464-7B7E-4FAE-9D85-ABB144996AA4}"/>
            </a:ext>
          </a:extLst>
        </xdr:cNvPr>
        <xdr:cNvSpPr txBox="1"/>
      </xdr:nvSpPr>
      <xdr:spPr>
        <a:xfrm>
          <a:off x="13087427" y="602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66306</xdr:rowOff>
    </xdr:from>
    <xdr:ext cx="469744" cy="259045"/>
    <xdr:sp macro="" textlink="">
      <xdr:nvSpPr>
        <xdr:cNvPr id="157" name="n_3mainValue債務償還比率">
          <a:extLst>
            <a:ext uri="{FF2B5EF4-FFF2-40B4-BE49-F238E27FC236}">
              <a16:creationId xmlns:a16="http://schemas.microsoft.com/office/drawing/2014/main" id="{38CA2E28-B969-4F4E-A92F-6E44D4881D72}"/>
            </a:ext>
          </a:extLst>
        </xdr:cNvPr>
        <xdr:cNvSpPr txBox="1"/>
      </xdr:nvSpPr>
      <xdr:spPr>
        <a:xfrm>
          <a:off x="12325427" y="598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474</xdr:rowOff>
    </xdr:from>
    <xdr:ext cx="469744" cy="259045"/>
    <xdr:sp macro="" textlink="">
      <xdr:nvSpPr>
        <xdr:cNvPr id="158" name="n_4mainValue債務償還比率">
          <a:extLst>
            <a:ext uri="{FF2B5EF4-FFF2-40B4-BE49-F238E27FC236}">
              <a16:creationId xmlns:a16="http://schemas.microsoft.com/office/drawing/2014/main" id="{303CF001-3094-419F-8546-CAF34EB3C4C7}"/>
            </a:ext>
          </a:extLst>
        </xdr:cNvPr>
        <xdr:cNvSpPr txBox="1"/>
      </xdr:nvSpPr>
      <xdr:spPr>
        <a:xfrm>
          <a:off x="11563427" y="608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83EB8A5-799F-4841-9B4B-76A71316B34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C906C43A-7F59-459A-9ACB-512697C17F0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C2C4A94D-5277-4D65-8577-AFA3AB2AC84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5BD5D93-E32A-45A7-958A-B42CAB27FB0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4A7DD2E-AA85-4EF0-AF72-5E67C6E0247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0A7AB5B-E010-474F-9F36-2F7C20F15E2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89DD68-3FBA-4CE5-9C37-5B64B6749C7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0C4BF6-B7FC-4859-9AD6-46327C2CABF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A501DF-3909-4831-8FAD-D3F8E82DBD9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2D2CCF-9EAD-4343-B9A3-7E5616189C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939C80-DE2E-48F5-95A4-91192E05C66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7A5EE0-0CCA-44B3-A6BA-322AE66A9C7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9DFFCA6-8350-472C-BBA1-54166885D0A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A05FEE8-EF88-4646-9C5D-85A35CA759F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1DF68E-960B-416F-9B39-1C65C5F91DE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535561-B322-43EF-B6B1-C70CDBAA085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32,199
31,656
470.84
30,444,448
30,265,987
88,601
12,299,870
36,675,727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D4B948-DB3D-470B-9D78-66455472D04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C91914-0F9C-458D-86AC-860F02B3EE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3CFF25-E826-4060-B7FD-217AF08EED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85A302-9BE4-48AF-AD27-3146F6BC1B4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4E3FBE-943B-4871-AAC5-44FB3D43154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42D82E0-4834-4F6F-94DD-0729A9C5BB5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EC1C46-D740-4392-9D48-4203FF0375F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8323DD-B0EB-410D-967B-C3FD33448D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216701-AF83-4160-BEFC-278AEC25167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62FC95B-F2F5-4EFF-BFD0-3B2F149B22F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9863F5-1CBE-49EF-BF24-CD96F5F3C2B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D1B8BD8-9879-496D-A880-314DC9C4E1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26D9AC1-BB9A-42C7-9A8B-153A4E28314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FA1D257-1254-4742-ADB5-FB0C79B2CF6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63A49F-BEA1-47A4-9142-B9A39521416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699982-3F8B-4C87-A2C3-D975ACE9A45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7C6A63-E225-490E-B6C2-1A54CA87AC3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C4C2E0B-978B-4F9B-97C6-EC2425D10F1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968A3F-3672-471E-A7F5-C7ABA31B3A3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6532534-9D06-49EB-8CB0-B7ABF7F2140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08084A-CB39-4226-841E-E940001DD5A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3C7ABD-F0C8-484F-8ED0-D2E4CE44A00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E4A33E-D8C3-422E-BA71-42F8D0D34FA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CBED63-AEBA-4A7E-8F7F-5AC6BE85D3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89E8F7-59E0-4014-B999-B9EC848C18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CF01993-33F5-46BA-B423-B2072CADFC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2E49BC-8636-43F1-8307-CFBB92700A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24CCB37-3016-41E5-9B80-BB1664EF0EE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89CBDF-6183-4CEB-B323-5EFA72B6BB5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736A52D-ADF4-44B8-A196-F83A0678CB9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BF2201-DA95-4758-BE4C-EDDC792E810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993D53-53B4-43A6-BA8A-14F6ABEDB8F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155BE4F-2DA5-4E5E-8827-80F20FD7BBF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4F5CE7F-6950-429D-9060-1A7C546BCB3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0F58273-3C55-4591-BBF3-BC1DD30B6EA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CB9ABC4-BFB1-4208-8C9C-A1CE0EB1A7E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2ADB3DF-5160-4FCF-B5B2-DAC28890607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D0C3324-2E15-4BFE-B220-E6A3EAB1D59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627FAF6-F3BF-448A-B174-B29001EF798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07831A8-854D-4F08-A128-543376DE8CF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737AE4-17E4-465B-A316-6AE9EB01C11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962203E-4DFD-4260-AAA1-DE65A4EEFDC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F2914B1-133D-4CCF-9849-5AAFFE62BCB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BCB317-7C0E-44E8-8FE8-55ECC8EE0B7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143B433-9DB1-414C-AB30-476F60CD56D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34A62F11-78CC-4655-85D7-EB959216D197}"/>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59A898F-317E-41C1-A8C4-BE6C449AE1B4}"/>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8D418596-355C-4091-8E51-34155AD1118C}"/>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299B4097-029F-4135-B213-620569CFE22A}"/>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DD5A3C63-E981-4EE0-8CC3-B40FC99E4F33}"/>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A500B28A-A12C-49DB-914A-E9B93136C1F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44F0980B-C61B-4010-9465-AB234FDEDFFC}"/>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020B165-454B-4BC1-A01A-7451BA3DB383}"/>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C91BB2C2-7527-4F83-8F93-D187B7F70B13}"/>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7FD86797-DA72-4405-B05B-4BA4C070A7D4}"/>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11AE585B-825F-43FF-8E5E-BDDAFFC4C392}"/>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7F58D8E-FC39-4BB1-9762-4376A53E59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1B6422-EC5B-4B5D-8092-985D9F12358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3A6532-352B-476E-97D4-6B62598A323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939967C-FB95-4C8A-8C1B-60040004D32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EECB2B-996B-45D2-9959-959B123CB9B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73" name="楕円 72">
          <a:extLst>
            <a:ext uri="{FF2B5EF4-FFF2-40B4-BE49-F238E27FC236}">
              <a16:creationId xmlns:a16="http://schemas.microsoft.com/office/drawing/2014/main" id="{863EEE1C-0F4B-4088-A34E-BADF15D016A1}"/>
            </a:ext>
          </a:extLst>
        </xdr:cNvPr>
        <xdr:cNvSpPr/>
      </xdr:nvSpPr>
      <xdr:spPr>
        <a:xfrm>
          <a:off x="4584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570255DD-E65B-452B-BE0D-2E8159517C02}"/>
            </a:ext>
          </a:extLst>
        </xdr:cNvPr>
        <xdr:cNvSpPr txBox="1"/>
      </xdr:nvSpPr>
      <xdr:spPr>
        <a:xfrm>
          <a:off x="4673600"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158750</xdr:rowOff>
    </xdr:from>
    <xdr:to>
      <xdr:col>20</xdr:col>
      <xdr:colOff>38100</xdr:colOff>
      <xdr:row>38</xdr:row>
      <xdr:rowOff>88900</xdr:rowOff>
    </xdr:to>
    <xdr:sp macro="" textlink="">
      <xdr:nvSpPr>
        <xdr:cNvPr id="75" name="楕円 74">
          <a:extLst>
            <a:ext uri="{FF2B5EF4-FFF2-40B4-BE49-F238E27FC236}">
              <a16:creationId xmlns:a16="http://schemas.microsoft.com/office/drawing/2014/main" id="{5D24A22E-F866-4E74-967D-6580DF8A7178}"/>
            </a:ext>
          </a:extLst>
        </xdr:cNvPr>
        <xdr:cNvSpPr/>
      </xdr:nvSpPr>
      <xdr:spPr>
        <a:xfrm>
          <a:off x="3746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38100</xdr:rowOff>
    </xdr:from>
    <xdr:to>
      <xdr:col>24</xdr:col>
      <xdr:colOff>63500</xdr:colOff>
      <xdr:row>38</xdr:row>
      <xdr:rowOff>76200</xdr:rowOff>
    </xdr:to>
    <xdr:cxnSp macro="">
      <xdr:nvCxnSpPr>
        <xdr:cNvPr id="76" name="直線コネクタ 75">
          <a:extLst>
            <a:ext uri="{FF2B5EF4-FFF2-40B4-BE49-F238E27FC236}">
              <a16:creationId xmlns:a16="http://schemas.microsoft.com/office/drawing/2014/main" id="{1B1DAD07-CD05-490B-81A4-CA766A418206}"/>
            </a:ext>
          </a:extLst>
        </xdr:cNvPr>
        <xdr:cNvCxnSpPr/>
      </xdr:nvCxnSpPr>
      <xdr:spPr>
        <a:xfrm>
          <a:off x="3797300" y="6553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7" name="楕円 76">
          <a:extLst>
            <a:ext uri="{FF2B5EF4-FFF2-40B4-BE49-F238E27FC236}">
              <a16:creationId xmlns:a16="http://schemas.microsoft.com/office/drawing/2014/main" id="{D0908EF0-C90E-436B-85F9-6DCA0CDDA6CB}"/>
            </a:ext>
          </a:extLst>
        </xdr:cNvPr>
        <xdr:cNvSpPr/>
      </xdr:nvSpPr>
      <xdr:spPr>
        <a:xfrm>
          <a:off x="2857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38100</xdr:rowOff>
    </xdr:to>
    <xdr:cxnSp macro="">
      <xdr:nvCxnSpPr>
        <xdr:cNvPr id="78" name="直線コネクタ 77">
          <a:extLst>
            <a:ext uri="{FF2B5EF4-FFF2-40B4-BE49-F238E27FC236}">
              <a16:creationId xmlns:a16="http://schemas.microsoft.com/office/drawing/2014/main" id="{522CC15A-C1AE-445A-8038-5EE6A6663B2E}"/>
            </a:ext>
          </a:extLst>
        </xdr:cNvPr>
        <xdr:cNvCxnSpPr/>
      </xdr:nvCxnSpPr>
      <xdr:spPr>
        <a:xfrm>
          <a:off x="2908300" y="655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44450</xdr:rowOff>
    </xdr:from>
    <xdr:to>
      <xdr:col>10</xdr:col>
      <xdr:colOff>165100</xdr:colOff>
      <xdr:row>37</xdr:row>
      <xdr:rowOff>146050</xdr:rowOff>
    </xdr:to>
    <xdr:sp macro="" textlink="">
      <xdr:nvSpPr>
        <xdr:cNvPr id="79" name="楕円 78">
          <a:extLst>
            <a:ext uri="{FF2B5EF4-FFF2-40B4-BE49-F238E27FC236}">
              <a16:creationId xmlns:a16="http://schemas.microsoft.com/office/drawing/2014/main" id="{4A1D8D2D-7ECD-4F81-95C5-03F0B5511476}"/>
            </a:ext>
          </a:extLst>
        </xdr:cNvPr>
        <xdr:cNvSpPr/>
      </xdr:nvSpPr>
      <xdr:spPr>
        <a:xfrm>
          <a:off x="1968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95250</xdr:rowOff>
    </xdr:from>
    <xdr:to>
      <xdr:col>15</xdr:col>
      <xdr:colOff>50800</xdr:colOff>
      <xdr:row>38</xdr:row>
      <xdr:rowOff>38100</xdr:rowOff>
    </xdr:to>
    <xdr:cxnSp macro="">
      <xdr:nvCxnSpPr>
        <xdr:cNvPr id="80" name="直線コネクタ 79">
          <a:extLst>
            <a:ext uri="{FF2B5EF4-FFF2-40B4-BE49-F238E27FC236}">
              <a16:creationId xmlns:a16="http://schemas.microsoft.com/office/drawing/2014/main" id="{29CDA051-84BF-4770-9AD5-4776AD83CEAB}"/>
            </a:ext>
          </a:extLst>
        </xdr:cNvPr>
        <xdr:cNvCxnSpPr/>
      </xdr:nvCxnSpPr>
      <xdr:spPr>
        <a:xfrm>
          <a:off x="2019300" y="6438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44450</xdr:rowOff>
    </xdr:from>
    <xdr:to>
      <xdr:col>6</xdr:col>
      <xdr:colOff>38100</xdr:colOff>
      <xdr:row>37</xdr:row>
      <xdr:rowOff>146050</xdr:rowOff>
    </xdr:to>
    <xdr:sp macro="" textlink="">
      <xdr:nvSpPr>
        <xdr:cNvPr id="81" name="楕円 80">
          <a:extLst>
            <a:ext uri="{FF2B5EF4-FFF2-40B4-BE49-F238E27FC236}">
              <a16:creationId xmlns:a16="http://schemas.microsoft.com/office/drawing/2014/main" id="{1A45350E-3381-4185-9401-E1E9FC7C292E}"/>
            </a:ext>
          </a:extLst>
        </xdr:cNvPr>
        <xdr:cNvSpPr/>
      </xdr:nvSpPr>
      <xdr:spPr>
        <a:xfrm>
          <a:off x="1079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95250</xdr:rowOff>
    </xdr:from>
    <xdr:to>
      <xdr:col>10</xdr:col>
      <xdr:colOff>114300</xdr:colOff>
      <xdr:row>37</xdr:row>
      <xdr:rowOff>95250</xdr:rowOff>
    </xdr:to>
    <xdr:cxnSp macro="">
      <xdr:nvCxnSpPr>
        <xdr:cNvPr id="82" name="直線コネクタ 81">
          <a:extLst>
            <a:ext uri="{FF2B5EF4-FFF2-40B4-BE49-F238E27FC236}">
              <a16:creationId xmlns:a16="http://schemas.microsoft.com/office/drawing/2014/main" id="{568AC106-1B1B-4FE0-B51E-4F9E27BC1626}"/>
            </a:ext>
          </a:extLst>
        </xdr:cNvPr>
        <xdr:cNvCxnSpPr/>
      </xdr:nvCxnSpPr>
      <xdr:spPr>
        <a:xfrm>
          <a:off x="1130300" y="643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A68C01FB-B2E1-40A5-9EF2-FECC73D120D6}"/>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8E98D1EF-D8E2-41D1-B12F-7031D6C088AC}"/>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C013515-9240-4D7E-A5E2-9C8E26B8BC18}"/>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326F166B-980D-45BD-9E25-5FC7B7F8023F}"/>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105427</xdr:rowOff>
    </xdr:from>
    <xdr:ext cx="405111" cy="259045"/>
    <xdr:sp macro="" textlink="">
      <xdr:nvSpPr>
        <xdr:cNvPr id="87" name="n_1mainValue【道路】&#10;有形固定資産減価償却率">
          <a:extLst>
            <a:ext uri="{FF2B5EF4-FFF2-40B4-BE49-F238E27FC236}">
              <a16:creationId xmlns:a16="http://schemas.microsoft.com/office/drawing/2014/main" id="{56855D19-8C71-4510-BF11-E5BC151BA43C}"/>
            </a:ext>
          </a:extLst>
        </xdr:cNvPr>
        <xdr:cNvSpPr txBox="1"/>
      </xdr:nvSpPr>
      <xdr:spPr>
        <a:xfrm>
          <a:off x="35820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105427</xdr:rowOff>
    </xdr:from>
    <xdr:ext cx="405111" cy="259045"/>
    <xdr:sp macro="" textlink="">
      <xdr:nvSpPr>
        <xdr:cNvPr id="88" name="n_2mainValue【道路】&#10;有形固定資産減価償却率">
          <a:extLst>
            <a:ext uri="{FF2B5EF4-FFF2-40B4-BE49-F238E27FC236}">
              <a16:creationId xmlns:a16="http://schemas.microsoft.com/office/drawing/2014/main" id="{65944B2E-7D91-4557-AF18-358D738F1120}"/>
            </a:ext>
          </a:extLst>
        </xdr:cNvPr>
        <xdr:cNvSpPr txBox="1"/>
      </xdr:nvSpPr>
      <xdr:spPr>
        <a:xfrm>
          <a:off x="2705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162577</xdr:rowOff>
    </xdr:from>
    <xdr:ext cx="405111" cy="259045"/>
    <xdr:sp macro="" textlink="">
      <xdr:nvSpPr>
        <xdr:cNvPr id="89" name="n_3mainValue【道路】&#10;有形固定資産減価償却率">
          <a:extLst>
            <a:ext uri="{FF2B5EF4-FFF2-40B4-BE49-F238E27FC236}">
              <a16:creationId xmlns:a16="http://schemas.microsoft.com/office/drawing/2014/main" id="{7ED765BC-25C5-4D3A-9036-2DF0E4CBF16D}"/>
            </a:ext>
          </a:extLst>
        </xdr:cNvPr>
        <xdr:cNvSpPr txBox="1"/>
      </xdr:nvSpPr>
      <xdr:spPr>
        <a:xfrm>
          <a:off x="1816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162577</xdr:rowOff>
    </xdr:from>
    <xdr:ext cx="405111" cy="259045"/>
    <xdr:sp macro="" textlink="">
      <xdr:nvSpPr>
        <xdr:cNvPr id="90" name="n_4mainValue【道路】&#10;有形固定資産減価償却率">
          <a:extLst>
            <a:ext uri="{FF2B5EF4-FFF2-40B4-BE49-F238E27FC236}">
              <a16:creationId xmlns:a16="http://schemas.microsoft.com/office/drawing/2014/main" id="{C86DBF33-EC47-4058-8D35-7A4B1ADEBD53}"/>
            </a:ext>
          </a:extLst>
        </xdr:cNvPr>
        <xdr:cNvSpPr txBox="1"/>
      </xdr:nvSpPr>
      <xdr:spPr>
        <a:xfrm>
          <a:off x="927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EA8C2BD-965D-4178-A307-14A5391D173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23FB31F-078A-4B54-BDC2-032910E510D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1F4AD55-A3B8-4F61-B97A-8229AD9EF4F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A670584-5CB9-4676-9C36-F374AA7A62D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3FC7150-8F87-46AE-86EE-6A05D5CABC3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AC3FB59-4264-4421-9C58-553491D9D98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4988FAA-48CD-4DCE-B69F-A1EB424EA3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F7A2912-AA91-459C-8386-4F373DE84DC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D615B89-ACD1-42C4-8217-5CD588B2ABE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439B60B-DAB3-4498-A85A-17EBFB70305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EDF733C-7EE4-4010-876A-78255D4045F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F7BAD1F-6E82-466F-BD29-B3F01F4B0C9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6AD80D4-C8C6-4A68-BAD2-1BE7C714638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7713995-601D-48C5-97A3-17C781786F7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9EAA2A4-C109-40DA-BE9F-11DC802FEB5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FAF0652-62DB-48CF-9B88-1F75AA2C5B6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AEA457A-9BAC-477D-8BD0-EF278F6A164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7F17C5C-BEA3-4912-A165-9121CCE703A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B11BF89-4674-4929-BA6F-559D6E9F5D8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A69666A-5F3D-4E84-AD6E-B90A62D4870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C57AE94-82C3-4160-B2E2-216B4BEBAF3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0F83F8A-4DBC-4E4F-8FF3-C6053A94436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DC16EE0-DD7D-42CC-B220-6AF763C704C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9AD1F803-5D68-40AE-A5D6-4D816987A113}"/>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BFC2D676-8422-4594-895F-6D9DCA5805D8}"/>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29A7161E-B5DF-461F-883C-A93877BC98D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41BFF1A6-F009-4536-BDF9-51F38924A43D}"/>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664D2CD0-0B38-47DB-9830-243585A56141}"/>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C3D108D9-30DB-450B-A61D-3DB11F202162}"/>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E316DCB7-06D6-4744-AEC6-2DF1F5B6B1F8}"/>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B1B98E4-F374-4004-96C6-27E7DF67D257}"/>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3A1470C6-69A2-4C85-BA08-A31C4C7EF641}"/>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D2356973-56C7-4C3E-95DD-4E37BD2EDA05}"/>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96565BBF-B037-484C-B447-4152C2A8B442}"/>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9A344A9-2CB6-4728-8189-0FB90556C1C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6002F14-07CC-4CD7-8C84-7BE7EF351F9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B1B097D-75A2-4C4F-9E14-CEA6EC44876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F33B4A3-2CE9-4C78-9E1F-22A0068198A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A185536-DBE3-4767-8681-758C2B8F97A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158312</xdr:rowOff>
    </xdr:from>
    <xdr:to>
      <xdr:col>55</xdr:col>
      <xdr:colOff>50800</xdr:colOff>
      <xdr:row>40</xdr:row>
      <xdr:rowOff>88462</xdr:rowOff>
    </xdr:to>
    <xdr:sp macro="" textlink="">
      <xdr:nvSpPr>
        <xdr:cNvPr id="130" name="楕円 129">
          <a:extLst>
            <a:ext uri="{FF2B5EF4-FFF2-40B4-BE49-F238E27FC236}">
              <a16:creationId xmlns:a16="http://schemas.microsoft.com/office/drawing/2014/main" id="{73507808-2307-45FA-A8C8-A4FF0D502977}"/>
            </a:ext>
          </a:extLst>
        </xdr:cNvPr>
        <xdr:cNvSpPr/>
      </xdr:nvSpPr>
      <xdr:spPr>
        <a:xfrm>
          <a:off x="10426700" y="684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136739</xdr:rowOff>
    </xdr:from>
    <xdr:ext cx="534377" cy="259045"/>
    <xdr:sp macro="" textlink="">
      <xdr:nvSpPr>
        <xdr:cNvPr id="131" name="【道路】&#10;一人当たり延長該当値テキスト">
          <a:extLst>
            <a:ext uri="{FF2B5EF4-FFF2-40B4-BE49-F238E27FC236}">
              <a16:creationId xmlns:a16="http://schemas.microsoft.com/office/drawing/2014/main" id="{787C8EA3-82F3-4080-B48F-AB67E5C0FEA8}"/>
            </a:ext>
          </a:extLst>
        </xdr:cNvPr>
        <xdr:cNvSpPr txBox="1"/>
      </xdr:nvSpPr>
      <xdr:spPr>
        <a:xfrm>
          <a:off x="10515600" y="682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165074</xdr:rowOff>
    </xdr:from>
    <xdr:to>
      <xdr:col>50</xdr:col>
      <xdr:colOff>165100</xdr:colOff>
      <xdr:row>40</xdr:row>
      <xdr:rowOff>95224</xdr:rowOff>
    </xdr:to>
    <xdr:sp macro="" textlink="">
      <xdr:nvSpPr>
        <xdr:cNvPr id="132" name="楕円 131">
          <a:extLst>
            <a:ext uri="{FF2B5EF4-FFF2-40B4-BE49-F238E27FC236}">
              <a16:creationId xmlns:a16="http://schemas.microsoft.com/office/drawing/2014/main" id="{4A436746-E6F3-4E39-B7D3-5B237352AFEF}"/>
            </a:ext>
          </a:extLst>
        </xdr:cNvPr>
        <xdr:cNvSpPr/>
      </xdr:nvSpPr>
      <xdr:spPr>
        <a:xfrm>
          <a:off x="9588500" y="685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37662</xdr:rowOff>
    </xdr:from>
    <xdr:to>
      <xdr:col>55</xdr:col>
      <xdr:colOff>0</xdr:colOff>
      <xdr:row>40</xdr:row>
      <xdr:rowOff>44424</xdr:rowOff>
    </xdr:to>
    <xdr:cxnSp macro="">
      <xdr:nvCxnSpPr>
        <xdr:cNvPr id="133" name="直線コネクタ 132">
          <a:extLst>
            <a:ext uri="{FF2B5EF4-FFF2-40B4-BE49-F238E27FC236}">
              <a16:creationId xmlns:a16="http://schemas.microsoft.com/office/drawing/2014/main" id="{671EF73A-B9AD-4791-B9CD-6962410E774B}"/>
            </a:ext>
          </a:extLst>
        </xdr:cNvPr>
        <xdr:cNvCxnSpPr/>
      </xdr:nvCxnSpPr>
      <xdr:spPr>
        <a:xfrm flipV="1">
          <a:off x="9639300" y="6895662"/>
          <a:ext cx="8382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167037</xdr:rowOff>
    </xdr:from>
    <xdr:to>
      <xdr:col>46</xdr:col>
      <xdr:colOff>38100</xdr:colOff>
      <xdr:row>40</xdr:row>
      <xdr:rowOff>97187</xdr:rowOff>
    </xdr:to>
    <xdr:sp macro="" textlink="">
      <xdr:nvSpPr>
        <xdr:cNvPr id="134" name="楕円 133">
          <a:extLst>
            <a:ext uri="{FF2B5EF4-FFF2-40B4-BE49-F238E27FC236}">
              <a16:creationId xmlns:a16="http://schemas.microsoft.com/office/drawing/2014/main" id="{51C83206-A4E8-4D9B-B41A-2DCCDA6BBBCD}"/>
            </a:ext>
          </a:extLst>
        </xdr:cNvPr>
        <xdr:cNvSpPr/>
      </xdr:nvSpPr>
      <xdr:spPr>
        <a:xfrm>
          <a:off x="8699500" y="685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44424</xdr:rowOff>
    </xdr:from>
    <xdr:to>
      <xdr:col>50</xdr:col>
      <xdr:colOff>114300</xdr:colOff>
      <xdr:row>40</xdr:row>
      <xdr:rowOff>46387</xdr:rowOff>
    </xdr:to>
    <xdr:cxnSp macro="">
      <xdr:nvCxnSpPr>
        <xdr:cNvPr id="135" name="直線コネクタ 134">
          <a:extLst>
            <a:ext uri="{FF2B5EF4-FFF2-40B4-BE49-F238E27FC236}">
              <a16:creationId xmlns:a16="http://schemas.microsoft.com/office/drawing/2014/main" id="{0929D9D5-ABA5-4C4C-898A-61147C9ED60C}"/>
            </a:ext>
          </a:extLst>
        </xdr:cNvPr>
        <xdr:cNvCxnSpPr/>
      </xdr:nvCxnSpPr>
      <xdr:spPr>
        <a:xfrm flipV="1">
          <a:off x="8750300" y="6902424"/>
          <a:ext cx="889000" cy="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1035</xdr:rowOff>
    </xdr:from>
    <xdr:to>
      <xdr:col>41</xdr:col>
      <xdr:colOff>101600</xdr:colOff>
      <xdr:row>40</xdr:row>
      <xdr:rowOff>102635</xdr:rowOff>
    </xdr:to>
    <xdr:sp macro="" textlink="">
      <xdr:nvSpPr>
        <xdr:cNvPr id="136" name="楕円 135">
          <a:extLst>
            <a:ext uri="{FF2B5EF4-FFF2-40B4-BE49-F238E27FC236}">
              <a16:creationId xmlns:a16="http://schemas.microsoft.com/office/drawing/2014/main" id="{097A8F25-7996-4AE5-BA69-C46C136DCE05}"/>
            </a:ext>
          </a:extLst>
        </xdr:cNvPr>
        <xdr:cNvSpPr/>
      </xdr:nvSpPr>
      <xdr:spPr>
        <a:xfrm>
          <a:off x="7810500" y="68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46387</xdr:rowOff>
    </xdr:from>
    <xdr:to>
      <xdr:col>45</xdr:col>
      <xdr:colOff>177800</xdr:colOff>
      <xdr:row>40</xdr:row>
      <xdr:rowOff>51835</xdr:rowOff>
    </xdr:to>
    <xdr:cxnSp macro="">
      <xdr:nvCxnSpPr>
        <xdr:cNvPr id="137" name="直線コネクタ 136">
          <a:extLst>
            <a:ext uri="{FF2B5EF4-FFF2-40B4-BE49-F238E27FC236}">
              <a16:creationId xmlns:a16="http://schemas.microsoft.com/office/drawing/2014/main" id="{034D9874-24A8-48CE-98C3-8C357536876D}"/>
            </a:ext>
          </a:extLst>
        </xdr:cNvPr>
        <xdr:cNvCxnSpPr/>
      </xdr:nvCxnSpPr>
      <xdr:spPr>
        <a:xfrm flipV="1">
          <a:off x="7861300" y="6904387"/>
          <a:ext cx="8890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6959</xdr:rowOff>
    </xdr:from>
    <xdr:to>
      <xdr:col>36</xdr:col>
      <xdr:colOff>165100</xdr:colOff>
      <xdr:row>40</xdr:row>
      <xdr:rowOff>108559</xdr:rowOff>
    </xdr:to>
    <xdr:sp macro="" textlink="">
      <xdr:nvSpPr>
        <xdr:cNvPr id="138" name="楕円 137">
          <a:extLst>
            <a:ext uri="{FF2B5EF4-FFF2-40B4-BE49-F238E27FC236}">
              <a16:creationId xmlns:a16="http://schemas.microsoft.com/office/drawing/2014/main" id="{B4925999-2DA3-4DC9-96F2-67081976B039}"/>
            </a:ext>
          </a:extLst>
        </xdr:cNvPr>
        <xdr:cNvSpPr/>
      </xdr:nvSpPr>
      <xdr:spPr>
        <a:xfrm>
          <a:off x="6921500" y="686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51835</xdr:rowOff>
    </xdr:from>
    <xdr:to>
      <xdr:col>41</xdr:col>
      <xdr:colOff>50800</xdr:colOff>
      <xdr:row>40</xdr:row>
      <xdr:rowOff>57759</xdr:rowOff>
    </xdr:to>
    <xdr:cxnSp macro="">
      <xdr:nvCxnSpPr>
        <xdr:cNvPr id="139" name="直線コネクタ 138">
          <a:extLst>
            <a:ext uri="{FF2B5EF4-FFF2-40B4-BE49-F238E27FC236}">
              <a16:creationId xmlns:a16="http://schemas.microsoft.com/office/drawing/2014/main" id="{F7C2C343-A12F-41B8-9749-87BF7A904625}"/>
            </a:ext>
          </a:extLst>
        </xdr:cNvPr>
        <xdr:cNvCxnSpPr/>
      </xdr:nvCxnSpPr>
      <xdr:spPr>
        <a:xfrm flipV="1">
          <a:off x="6972300" y="6909835"/>
          <a:ext cx="889000" cy="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A08AA392-1168-4EFC-9B37-1CC37DBCD3EC}"/>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D41E44D8-1510-46E0-8434-4BBCC8B18251}"/>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6E3BBBF2-5A6F-4E61-98CF-7BED775ECBD7}"/>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94C85D4E-0290-4128-A4FD-685127E0EBBA}"/>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86351</xdr:rowOff>
    </xdr:from>
    <xdr:ext cx="534377" cy="259045"/>
    <xdr:sp macro="" textlink="">
      <xdr:nvSpPr>
        <xdr:cNvPr id="144" name="n_1mainValue【道路】&#10;一人当たり延長">
          <a:extLst>
            <a:ext uri="{FF2B5EF4-FFF2-40B4-BE49-F238E27FC236}">
              <a16:creationId xmlns:a16="http://schemas.microsoft.com/office/drawing/2014/main" id="{B7065218-F356-4B21-A50C-059FB26C09C8}"/>
            </a:ext>
          </a:extLst>
        </xdr:cNvPr>
        <xdr:cNvSpPr txBox="1"/>
      </xdr:nvSpPr>
      <xdr:spPr>
        <a:xfrm>
          <a:off x="9359411" y="694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88314</xdr:rowOff>
    </xdr:from>
    <xdr:ext cx="534377" cy="259045"/>
    <xdr:sp macro="" textlink="">
      <xdr:nvSpPr>
        <xdr:cNvPr id="145" name="n_2mainValue【道路】&#10;一人当たり延長">
          <a:extLst>
            <a:ext uri="{FF2B5EF4-FFF2-40B4-BE49-F238E27FC236}">
              <a16:creationId xmlns:a16="http://schemas.microsoft.com/office/drawing/2014/main" id="{C71CBA7E-3407-49B5-B794-AAAA50A2A0F3}"/>
            </a:ext>
          </a:extLst>
        </xdr:cNvPr>
        <xdr:cNvSpPr txBox="1"/>
      </xdr:nvSpPr>
      <xdr:spPr>
        <a:xfrm>
          <a:off x="8483111" y="694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93762</xdr:rowOff>
    </xdr:from>
    <xdr:ext cx="534377" cy="259045"/>
    <xdr:sp macro="" textlink="">
      <xdr:nvSpPr>
        <xdr:cNvPr id="146" name="n_3mainValue【道路】&#10;一人当たり延長">
          <a:extLst>
            <a:ext uri="{FF2B5EF4-FFF2-40B4-BE49-F238E27FC236}">
              <a16:creationId xmlns:a16="http://schemas.microsoft.com/office/drawing/2014/main" id="{FFDBE2D2-9F06-49E9-9DAF-08B516726A95}"/>
            </a:ext>
          </a:extLst>
        </xdr:cNvPr>
        <xdr:cNvSpPr txBox="1"/>
      </xdr:nvSpPr>
      <xdr:spPr>
        <a:xfrm>
          <a:off x="7594111" y="695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99686</xdr:rowOff>
    </xdr:from>
    <xdr:ext cx="534377" cy="259045"/>
    <xdr:sp macro="" textlink="">
      <xdr:nvSpPr>
        <xdr:cNvPr id="147" name="n_4mainValue【道路】&#10;一人当たり延長">
          <a:extLst>
            <a:ext uri="{FF2B5EF4-FFF2-40B4-BE49-F238E27FC236}">
              <a16:creationId xmlns:a16="http://schemas.microsoft.com/office/drawing/2014/main" id="{43E2462B-3439-490E-91BC-DDF2020D2B17}"/>
            </a:ext>
          </a:extLst>
        </xdr:cNvPr>
        <xdr:cNvSpPr txBox="1"/>
      </xdr:nvSpPr>
      <xdr:spPr>
        <a:xfrm>
          <a:off x="6705111" y="695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DD35791-D2A0-4918-8FE5-508A2621A5B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0E57AF1-D529-4DEA-97EF-F0E904E1262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A5F15A1-16EC-4DC7-8686-5259C7B2857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B5E8866-5D42-47B9-AA7B-50EF01D7B11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6ACAE75-E7A9-4704-8D9A-555628914B0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93DF06C-B219-4810-9C1F-11B6BEAA59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5A5D400-C61F-411B-9CB2-58049BBC65F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4F0D3F1-9055-42C2-9A34-46ABDAAD053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6CC1935-1302-4227-857F-7862B5CE27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A5CDBEE-61EE-4229-86D0-9A234C0430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B24D74E-573A-4AF5-93D1-081BE233A5B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580815B-2B3E-4516-8D6C-7EDF16D124B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ADB4312-FA15-47E4-940E-AA883F8D54C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8EB2BCA-181D-4D19-8345-38A334808C1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B2D7270-732D-48B9-A580-9D49945FE60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FC78753-4DF6-42BF-A37F-8AB47B76759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13B869F-7352-498E-926B-D57DE5CDE65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8129548-D0E1-40A8-A859-CEDF6004AD9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8A6D00C-9B61-4E18-8640-94C3B82BC5C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6ED71F8-E563-46D5-96B8-A735F0ED574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45F0A83-C094-4660-8C22-1F5A56AFC82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E9AB746-295F-4606-B766-9DF77451B1B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309117D-0849-441B-9E32-E802C5BFCDE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40EE981-619A-4151-979A-24B45A25D21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48C8491-9915-4244-93EF-BA0E9A31927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DBC21E11-F76C-4A60-B9F6-B617A98763A7}"/>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CB499A1-6A1C-4F69-B495-7EA8F0ECCAC8}"/>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76CA024-BFB3-4118-820B-5217A2C73751}"/>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4F992E7-78E3-4E56-BE50-043AF1E1B50B}"/>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6F2F10E1-465D-425A-8D9C-274A18F2A74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F5A02CE-0F5A-4832-BF15-5FEDF15692D8}"/>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70DAEEEF-A225-4D42-9BB8-3967522E1391}"/>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3DF724E6-C639-4B21-A1D0-AA7332E02393}"/>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56F268C9-3E62-422D-9507-A8DE818E362D}"/>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49AC2B86-CA89-47E2-BB83-15BD8517ADF3}"/>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5800CE7D-2C81-474E-A56E-9154CD48699B}"/>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7DA4EB3-51D7-4801-82AF-A0FEB54092D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3C80557-8373-4548-BB86-E99E5B96DE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82F3BBC-4A35-4C3B-B6C5-8DD632ACC8D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29A596B-F820-43B5-9316-462AF195349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C4D3F7D-51F2-4AE2-BF66-EB772F32B4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4717</xdr:rowOff>
    </xdr:from>
    <xdr:to>
      <xdr:col>24</xdr:col>
      <xdr:colOff>114300</xdr:colOff>
      <xdr:row>62</xdr:row>
      <xdr:rowOff>106317</xdr:rowOff>
    </xdr:to>
    <xdr:sp macro="" textlink="">
      <xdr:nvSpPr>
        <xdr:cNvPr id="189" name="楕円 188">
          <a:extLst>
            <a:ext uri="{FF2B5EF4-FFF2-40B4-BE49-F238E27FC236}">
              <a16:creationId xmlns:a16="http://schemas.microsoft.com/office/drawing/2014/main" id="{BABC0E8C-A99E-429E-A960-DCFF38420F19}"/>
            </a:ext>
          </a:extLst>
        </xdr:cNvPr>
        <xdr:cNvSpPr/>
      </xdr:nvSpPr>
      <xdr:spPr>
        <a:xfrm>
          <a:off x="45847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154594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AAA534E-6B40-470F-BA06-8E919045858D}"/>
            </a:ext>
          </a:extLst>
        </xdr:cNvPr>
        <xdr:cNvSpPr txBox="1"/>
      </xdr:nvSpPr>
      <xdr:spPr>
        <a:xfrm>
          <a:off x="4673600"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153307</xdr:rowOff>
    </xdr:from>
    <xdr:to>
      <xdr:col>20</xdr:col>
      <xdr:colOff>38100</xdr:colOff>
      <xdr:row>62</xdr:row>
      <xdr:rowOff>83457</xdr:rowOff>
    </xdr:to>
    <xdr:sp macro="" textlink="">
      <xdr:nvSpPr>
        <xdr:cNvPr id="191" name="楕円 190">
          <a:extLst>
            <a:ext uri="{FF2B5EF4-FFF2-40B4-BE49-F238E27FC236}">
              <a16:creationId xmlns:a16="http://schemas.microsoft.com/office/drawing/2014/main" id="{987E40F2-E947-40E8-B6D1-BEA524C39DDA}"/>
            </a:ext>
          </a:extLst>
        </xdr:cNvPr>
        <xdr:cNvSpPr/>
      </xdr:nvSpPr>
      <xdr:spPr>
        <a:xfrm>
          <a:off x="3746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32657</xdr:rowOff>
    </xdr:from>
    <xdr:to>
      <xdr:col>24</xdr:col>
      <xdr:colOff>63500</xdr:colOff>
      <xdr:row>62</xdr:row>
      <xdr:rowOff>55517</xdr:rowOff>
    </xdr:to>
    <xdr:cxnSp macro="">
      <xdr:nvCxnSpPr>
        <xdr:cNvPr id="192" name="直線コネクタ 191">
          <a:extLst>
            <a:ext uri="{FF2B5EF4-FFF2-40B4-BE49-F238E27FC236}">
              <a16:creationId xmlns:a16="http://schemas.microsoft.com/office/drawing/2014/main" id="{A6EA65CC-943C-4C88-98BE-18013E229A28}"/>
            </a:ext>
          </a:extLst>
        </xdr:cNvPr>
        <xdr:cNvCxnSpPr/>
      </xdr:nvCxnSpPr>
      <xdr:spPr>
        <a:xfrm>
          <a:off x="3797300" y="1066255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153307</xdr:rowOff>
    </xdr:from>
    <xdr:to>
      <xdr:col>15</xdr:col>
      <xdr:colOff>101600</xdr:colOff>
      <xdr:row>62</xdr:row>
      <xdr:rowOff>83457</xdr:rowOff>
    </xdr:to>
    <xdr:sp macro="" textlink="">
      <xdr:nvSpPr>
        <xdr:cNvPr id="193" name="楕円 192">
          <a:extLst>
            <a:ext uri="{FF2B5EF4-FFF2-40B4-BE49-F238E27FC236}">
              <a16:creationId xmlns:a16="http://schemas.microsoft.com/office/drawing/2014/main" id="{50BFC270-AA73-499D-AEC9-898A39E83FD2}"/>
            </a:ext>
          </a:extLst>
        </xdr:cNvPr>
        <xdr:cNvSpPr/>
      </xdr:nvSpPr>
      <xdr:spPr>
        <a:xfrm>
          <a:off x="2857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32657</xdr:rowOff>
    </xdr:from>
    <xdr:to>
      <xdr:col>19</xdr:col>
      <xdr:colOff>177800</xdr:colOff>
      <xdr:row>62</xdr:row>
      <xdr:rowOff>32657</xdr:rowOff>
    </xdr:to>
    <xdr:cxnSp macro="">
      <xdr:nvCxnSpPr>
        <xdr:cNvPr id="194" name="直線コネクタ 193">
          <a:extLst>
            <a:ext uri="{FF2B5EF4-FFF2-40B4-BE49-F238E27FC236}">
              <a16:creationId xmlns:a16="http://schemas.microsoft.com/office/drawing/2014/main" id="{498904EB-058C-48F3-BB86-7ABE3DB2F50F}"/>
            </a:ext>
          </a:extLst>
        </xdr:cNvPr>
        <xdr:cNvCxnSpPr/>
      </xdr:nvCxnSpPr>
      <xdr:spPr>
        <a:xfrm>
          <a:off x="2908300" y="1066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76563</xdr:rowOff>
    </xdr:from>
    <xdr:to>
      <xdr:col>10</xdr:col>
      <xdr:colOff>165100</xdr:colOff>
      <xdr:row>62</xdr:row>
      <xdr:rowOff>6713</xdr:rowOff>
    </xdr:to>
    <xdr:sp macro="" textlink="">
      <xdr:nvSpPr>
        <xdr:cNvPr id="195" name="楕円 194">
          <a:extLst>
            <a:ext uri="{FF2B5EF4-FFF2-40B4-BE49-F238E27FC236}">
              <a16:creationId xmlns:a16="http://schemas.microsoft.com/office/drawing/2014/main" id="{717A751F-CBAD-40D6-A5AA-0DB74C589E90}"/>
            </a:ext>
          </a:extLst>
        </xdr:cNvPr>
        <xdr:cNvSpPr/>
      </xdr:nvSpPr>
      <xdr:spPr>
        <a:xfrm>
          <a:off x="1968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127363</xdr:rowOff>
    </xdr:from>
    <xdr:to>
      <xdr:col>15</xdr:col>
      <xdr:colOff>50800</xdr:colOff>
      <xdr:row>62</xdr:row>
      <xdr:rowOff>32657</xdr:rowOff>
    </xdr:to>
    <xdr:cxnSp macro="">
      <xdr:nvCxnSpPr>
        <xdr:cNvPr id="196" name="直線コネクタ 195">
          <a:extLst>
            <a:ext uri="{FF2B5EF4-FFF2-40B4-BE49-F238E27FC236}">
              <a16:creationId xmlns:a16="http://schemas.microsoft.com/office/drawing/2014/main" id="{8495EEB3-D85E-4AB1-9E1F-4078CF541AB7}"/>
            </a:ext>
          </a:extLst>
        </xdr:cNvPr>
        <xdr:cNvCxnSpPr/>
      </xdr:nvCxnSpPr>
      <xdr:spPr>
        <a:xfrm>
          <a:off x="2019300" y="10585813"/>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76563</xdr:rowOff>
    </xdr:from>
    <xdr:to>
      <xdr:col>6</xdr:col>
      <xdr:colOff>38100</xdr:colOff>
      <xdr:row>62</xdr:row>
      <xdr:rowOff>6713</xdr:rowOff>
    </xdr:to>
    <xdr:sp macro="" textlink="">
      <xdr:nvSpPr>
        <xdr:cNvPr id="197" name="楕円 196">
          <a:extLst>
            <a:ext uri="{FF2B5EF4-FFF2-40B4-BE49-F238E27FC236}">
              <a16:creationId xmlns:a16="http://schemas.microsoft.com/office/drawing/2014/main" id="{9F9D1E3E-C018-42B4-98AE-CD3A783BFE73}"/>
            </a:ext>
          </a:extLst>
        </xdr:cNvPr>
        <xdr:cNvSpPr/>
      </xdr:nvSpPr>
      <xdr:spPr>
        <a:xfrm>
          <a:off x="1079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127363</xdr:rowOff>
    </xdr:from>
    <xdr:to>
      <xdr:col>10</xdr:col>
      <xdr:colOff>114300</xdr:colOff>
      <xdr:row>61</xdr:row>
      <xdr:rowOff>127363</xdr:rowOff>
    </xdr:to>
    <xdr:cxnSp macro="">
      <xdr:nvCxnSpPr>
        <xdr:cNvPr id="198" name="直線コネクタ 197">
          <a:extLst>
            <a:ext uri="{FF2B5EF4-FFF2-40B4-BE49-F238E27FC236}">
              <a16:creationId xmlns:a16="http://schemas.microsoft.com/office/drawing/2014/main" id="{3DD8B1FD-1CC8-4D54-A160-8407D15F19A1}"/>
            </a:ext>
          </a:extLst>
        </xdr:cNvPr>
        <xdr:cNvCxnSpPr/>
      </xdr:nvCxnSpPr>
      <xdr:spPr>
        <a:xfrm>
          <a:off x="1130300" y="10585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B32FB2A-1495-4E81-A31D-4A3A8ED40749}"/>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FCA1E00-D9CE-4F5C-B895-D01D4B49A3C9}"/>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704DE41-3FAA-4501-9881-910B59A30B38}"/>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F4715ED-100E-4BF0-9D28-A9AF7B8DE412}"/>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74584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0332D62-5E87-4FE4-8F66-9C323A19087B}"/>
            </a:ext>
          </a:extLst>
        </xdr:cNvPr>
        <xdr:cNvSpPr txBox="1"/>
      </xdr:nvSpPr>
      <xdr:spPr>
        <a:xfrm>
          <a:off x="35820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74584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2B06912-E32F-4B76-9ECE-D875CF1FFEBA}"/>
            </a:ext>
          </a:extLst>
        </xdr:cNvPr>
        <xdr:cNvSpPr txBox="1"/>
      </xdr:nvSpPr>
      <xdr:spPr>
        <a:xfrm>
          <a:off x="2705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169290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5AA87FE-C7B2-4548-9B56-81DF1DEEA68E}"/>
            </a:ext>
          </a:extLst>
        </xdr:cNvPr>
        <xdr:cNvSpPr txBox="1"/>
      </xdr:nvSpPr>
      <xdr:spPr>
        <a:xfrm>
          <a:off x="1816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169290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1448151-8E87-43A9-965B-0B02960C81E1}"/>
            </a:ext>
          </a:extLst>
        </xdr:cNvPr>
        <xdr:cNvSpPr txBox="1"/>
      </xdr:nvSpPr>
      <xdr:spPr>
        <a:xfrm>
          <a:off x="927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5A061CD-A85B-4BFC-B9AB-07601AADB75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C54A31C-A9A2-4EB6-88C3-95A03895B69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AE6319F-241D-4277-897D-0B9A735E037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496304F-0004-40FB-9CEC-B7C124A0DDE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B859D2B-1AC5-4A73-A115-DD38ACEB9C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D877D4C-8596-4915-90C6-C593C6A518E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13B4196-FA77-433F-B953-B8D6AC9B2E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668EC2B-C0DD-460D-990F-BB5E1CF4442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C2D3816-5C28-4DE8-B87A-845B7B81C0B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A3F087F-560B-4D3C-861F-57416994717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DFC3FAE-E287-48B8-B86E-853F7A5A407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5C7F1A2-AAB7-4085-BC0A-4EEF2C1DFC2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48AE74B-2A38-4BA9-B351-A0EB88D15A5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DB4BCA6-B211-4A92-AD25-2EB05E6B68A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F7927B5-D285-4E8E-BFD7-C21FCB19808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3568FE9-089C-481E-891D-DD981BC7063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8D2CF7D-D7B1-493C-ADAF-8AE53BF7CF2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F7ECA23-8641-4D12-BBF1-A09B2ABE70E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602C1D7-6A06-4E6C-A080-D33F874E1D3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4DDE171-73CE-42F2-868D-A87531366EB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7DF907A-1E2B-443B-A495-6223FCB7DB0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3E39C5D-7FBA-4A36-B868-07C8DA1B6DA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0135A59-1051-4E08-8561-2AE66926650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9A3D67DD-606D-414B-BE57-36EC86204FCA}"/>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7B45B22C-4CCB-42F0-8425-4BD6A1F7767F}"/>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E76C1358-40BD-4850-B066-B1A798A607E9}"/>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D352730-760C-4708-A281-20F328F507C3}"/>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DCB677E3-3BFF-4D33-A67C-84859936741C}"/>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847EDB3-0C70-4937-A7B5-D9408A1C61FD}"/>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447B4754-1575-4729-9143-AC0ABDE64475}"/>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9F3CEE0F-CA78-4D09-9126-E5EA0BAF057D}"/>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C7719B03-9CD7-4FE3-B834-5B334FC0AE0E}"/>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B9BA6578-6685-4EF9-8E1B-DE07E8EE441E}"/>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8343E99D-1F7A-4D6B-99F5-E67426729138}"/>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EF1062E-69A6-4F09-BF0F-A081E6D2D12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B320041-8FB6-40E6-B421-15817BBBE32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615070E-22F6-462F-A456-FAB7E5AA6DB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FB149C9-6085-498D-9AAF-994892F8DA9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3B6F38C-9805-4EC3-8F8F-5CA2271EA3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54585</xdr:rowOff>
    </xdr:from>
    <xdr:to>
      <xdr:col>55</xdr:col>
      <xdr:colOff>50800</xdr:colOff>
      <xdr:row>63</xdr:row>
      <xdr:rowOff>156185</xdr:rowOff>
    </xdr:to>
    <xdr:sp macro="" textlink="">
      <xdr:nvSpPr>
        <xdr:cNvPr id="246" name="楕円 245">
          <a:extLst>
            <a:ext uri="{FF2B5EF4-FFF2-40B4-BE49-F238E27FC236}">
              <a16:creationId xmlns:a16="http://schemas.microsoft.com/office/drawing/2014/main" id="{947D1A76-7B8B-40A4-8F74-D055966A7EA1}"/>
            </a:ext>
          </a:extLst>
        </xdr:cNvPr>
        <xdr:cNvSpPr/>
      </xdr:nvSpPr>
      <xdr:spPr>
        <a:xfrm>
          <a:off x="10426700" y="1085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33012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7CD67EE-57E8-416E-99DA-8C60A4A7DCD3}"/>
            </a:ext>
          </a:extLst>
        </xdr:cNvPr>
        <xdr:cNvSpPr txBox="1"/>
      </xdr:nvSpPr>
      <xdr:spPr>
        <a:xfrm>
          <a:off x="10515600" y="10834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57387</xdr:rowOff>
    </xdr:from>
    <xdr:to>
      <xdr:col>50</xdr:col>
      <xdr:colOff>165100</xdr:colOff>
      <xdr:row>63</xdr:row>
      <xdr:rowOff>158987</xdr:rowOff>
    </xdr:to>
    <xdr:sp macro="" textlink="">
      <xdr:nvSpPr>
        <xdr:cNvPr id="248" name="楕円 247">
          <a:extLst>
            <a:ext uri="{FF2B5EF4-FFF2-40B4-BE49-F238E27FC236}">
              <a16:creationId xmlns:a16="http://schemas.microsoft.com/office/drawing/2014/main" id="{ADD03AA3-2036-4AF1-8226-E18B8174CD3A}"/>
            </a:ext>
          </a:extLst>
        </xdr:cNvPr>
        <xdr:cNvSpPr/>
      </xdr:nvSpPr>
      <xdr:spPr>
        <a:xfrm>
          <a:off x="9588500" y="1085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105385</xdr:rowOff>
    </xdr:from>
    <xdr:to>
      <xdr:col>55</xdr:col>
      <xdr:colOff>0</xdr:colOff>
      <xdr:row>63</xdr:row>
      <xdr:rowOff>108187</xdr:rowOff>
    </xdr:to>
    <xdr:cxnSp macro="">
      <xdr:nvCxnSpPr>
        <xdr:cNvPr id="249" name="直線コネクタ 248">
          <a:extLst>
            <a:ext uri="{FF2B5EF4-FFF2-40B4-BE49-F238E27FC236}">
              <a16:creationId xmlns:a16="http://schemas.microsoft.com/office/drawing/2014/main" id="{9F1BEB3D-B9A2-43DA-873C-B2256E12CDEA}"/>
            </a:ext>
          </a:extLst>
        </xdr:cNvPr>
        <xdr:cNvCxnSpPr/>
      </xdr:nvCxnSpPr>
      <xdr:spPr>
        <a:xfrm flipV="1">
          <a:off x="9639300" y="10906735"/>
          <a:ext cx="838200" cy="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59882</xdr:rowOff>
    </xdr:from>
    <xdr:to>
      <xdr:col>46</xdr:col>
      <xdr:colOff>38100</xdr:colOff>
      <xdr:row>63</xdr:row>
      <xdr:rowOff>161482</xdr:rowOff>
    </xdr:to>
    <xdr:sp macro="" textlink="">
      <xdr:nvSpPr>
        <xdr:cNvPr id="250" name="楕円 249">
          <a:extLst>
            <a:ext uri="{FF2B5EF4-FFF2-40B4-BE49-F238E27FC236}">
              <a16:creationId xmlns:a16="http://schemas.microsoft.com/office/drawing/2014/main" id="{0A4D1D19-BB4C-4FF9-802C-62181F0DD232}"/>
            </a:ext>
          </a:extLst>
        </xdr:cNvPr>
        <xdr:cNvSpPr/>
      </xdr:nvSpPr>
      <xdr:spPr>
        <a:xfrm>
          <a:off x="8699500" y="1086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108187</xdr:rowOff>
    </xdr:from>
    <xdr:to>
      <xdr:col>50</xdr:col>
      <xdr:colOff>114300</xdr:colOff>
      <xdr:row>63</xdr:row>
      <xdr:rowOff>110682</xdr:rowOff>
    </xdr:to>
    <xdr:cxnSp macro="">
      <xdr:nvCxnSpPr>
        <xdr:cNvPr id="251" name="直線コネクタ 250">
          <a:extLst>
            <a:ext uri="{FF2B5EF4-FFF2-40B4-BE49-F238E27FC236}">
              <a16:creationId xmlns:a16="http://schemas.microsoft.com/office/drawing/2014/main" id="{2C25BF06-F1B9-489E-B9DE-02DB2C8D03D9}"/>
            </a:ext>
          </a:extLst>
        </xdr:cNvPr>
        <xdr:cNvCxnSpPr/>
      </xdr:nvCxnSpPr>
      <xdr:spPr>
        <a:xfrm flipV="1">
          <a:off x="8750300" y="10909537"/>
          <a:ext cx="889000" cy="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62184</xdr:rowOff>
    </xdr:from>
    <xdr:to>
      <xdr:col>41</xdr:col>
      <xdr:colOff>101600</xdr:colOff>
      <xdr:row>63</xdr:row>
      <xdr:rowOff>163784</xdr:rowOff>
    </xdr:to>
    <xdr:sp macro="" textlink="">
      <xdr:nvSpPr>
        <xdr:cNvPr id="252" name="楕円 251">
          <a:extLst>
            <a:ext uri="{FF2B5EF4-FFF2-40B4-BE49-F238E27FC236}">
              <a16:creationId xmlns:a16="http://schemas.microsoft.com/office/drawing/2014/main" id="{23805070-827A-4488-82E5-20594F0C7D34}"/>
            </a:ext>
          </a:extLst>
        </xdr:cNvPr>
        <xdr:cNvSpPr/>
      </xdr:nvSpPr>
      <xdr:spPr>
        <a:xfrm>
          <a:off x="7810500" y="1086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110682</xdr:rowOff>
    </xdr:from>
    <xdr:to>
      <xdr:col>45</xdr:col>
      <xdr:colOff>177800</xdr:colOff>
      <xdr:row>63</xdr:row>
      <xdr:rowOff>112984</xdr:rowOff>
    </xdr:to>
    <xdr:cxnSp macro="">
      <xdr:nvCxnSpPr>
        <xdr:cNvPr id="253" name="直線コネクタ 252">
          <a:extLst>
            <a:ext uri="{FF2B5EF4-FFF2-40B4-BE49-F238E27FC236}">
              <a16:creationId xmlns:a16="http://schemas.microsoft.com/office/drawing/2014/main" id="{273BE4C3-FC6A-4C48-9D4E-976E1ADCF883}"/>
            </a:ext>
          </a:extLst>
        </xdr:cNvPr>
        <xdr:cNvCxnSpPr/>
      </xdr:nvCxnSpPr>
      <xdr:spPr>
        <a:xfrm flipV="1">
          <a:off x="7861300" y="10912032"/>
          <a:ext cx="889000" cy="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64610</xdr:rowOff>
    </xdr:from>
    <xdr:to>
      <xdr:col>36</xdr:col>
      <xdr:colOff>165100</xdr:colOff>
      <xdr:row>63</xdr:row>
      <xdr:rowOff>166210</xdr:rowOff>
    </xdr:to>
    <xdr:sp macro="" textlink="">
      <xdr:nvSpPr>
        <xdr:cNvPr id="254" name="楕円 253">
          <a:extLst>
            <a:ext uri="{FF2B5EF4-FFF2-40B4-BE49-F238E27FC236}">
              <a16:creationId xmlns:a16="http://schemas.microsoft.com/office/drawing/2014/main" id="{B9EA4DB5-9B11-4E43-9C54-2C99DB7E1E2D}"/>
            </a:ext>
          </a:extLst>
        </xdr:cNvPr>
        <xdr:cNvSpPr/>
      </xdr:nvSpPr>
      <xdr:spPr>
        <a:xfrm>
          <a:off x="6921500" y="1086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112984</xdr:rowOff>
    </xdr:from>
    <xdr:to>
      <xdr:col>41</xdr:col>
      <xdr:colOff>50800</xdr:colOff>
      <xdr:row>63</xdr:row>
      <xdr:rowOff>115410</xdr:rowOff>
    </xdr:to>
    <xdr:cxnSp macro="">
      <xdr:nvCxnSpPr>
        <xdr:cNvPr id="255" name="直線コネクタ 254">
          <a:extLst>
            <a:ext uri="{FF2B5EF4-FFF2-40B4-BE49-F238E27FC236}">
              <a16:creationId xmlns:a16="http://schemas.microsoft.com/office/drawing/2014/main" id="{77898963-D139-4FFC-83A5-A723B77F6905}"/>
            </a:ext>
          </a:extLst>
        </xdr:cNvPr>
        <xdr:cNvCxnSpPr/>
      </xdr:nvCxnSpPr>
      <xdr:spPr>
        <a:xfrm flipV="1">
          <a:off x="6972300" y="10914334"/>
          <a:ext cx="889000" cy="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A8374D2-A886-4BAC-BE0F-A1AA653AA8B5}"/>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9DAE0A5-446D-4705-BD4F-D249DA54838F}"/>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1892BC4-28F0-49EE-A763-72301E7D5B8E}"/>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15A6CDE-10EB-43D0-90A6-D821817916D3}"/>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150114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B3D76E7-D29F-48C2-9EEA-9ABCE74B6B0D}"/>
            </a:ext>
          </a:extLst>
        </xdr:cNvPr>
        <xdr:cNvSpPr txBox="1"/>
      </xdr:nvSpPr>
      <xdr:spPr>
        <a:xfrm>
          <a:off x="9327095" y="1095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152609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C38624F-049D-4A4C-B969-94125FD8AB5B}"/>
            </a:ext>
          </a:extLst>
        </xdr:cNvPr>
        <xdr:cNvSpPr txBox="1"/>
      </xdr:nvSpPr>
      <xdr:spPr>
        <a:xfrm>
          <a:off x="8450795" y="1095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154911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55A5289-1860-449D-97F0-FB7C83F3A365}"/>
            </a:ext>
          </a:extLst>
        </xdr:cNvPr>
        <xdr:cNvSpPr txBox="1"/>
      </xdr:nvSpPr>
      <xdr:spPr>
        <a:xfrm>
          <a:off x="7561795" y="1095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157337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26CF2D4-B681-475D-8E47-8C1A1A14B038}"/>
            </a:ext>
          </a:extLst>
        </xdr:cNvPr>
        <xdr:cNvSpPr txBox="1"/>
      </xdr:nvSpPr>
      <xdr:spPr>
        <a:xfrm>
          <a:off x="6672795" y="109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5A2F737-626D-4F20-B72B-A822CCCB532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530584A-C696-4867-AD02-9DBE9508943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E5132D0-B351-4983-A33C-E824E029852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86565AC-872D-4980-809D-0B7E7B8311E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B5E19A6-930E-4517-9EA8-60AEC067DED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AFFB716-E5CE-419F-AED8-3365BE5F671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C22418A-C775-4ED1-8810-5B67030ED43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3D603EC-E46B-4F6A-802B-E6223949E2D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7095762-7B52-4EAC-97A2-FEA74763BAF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E92D495-7007-4DF1-8F0F-21B94D8CB6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8740D1B-1F55-48D5-AE71-57D5DD025FB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F18038C-7A33-427D-939F-49BE95FFC93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0EF6177-FA59-4500-82C7-AF1748065A6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4E983F9-D54B-4E93-88FE-65D79BA24CD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050DA56-A378-4AFE-9848-CF98087F1F7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A1B0DFD-BF97-4E31-B327-7AD9A4FD4C1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5744FC8-F140-4A3E-A70F-B68528D8C1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BF9864B-A528-4D15-85F8-465FB7873F4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E78AC70-6CBB-466F-9658-EFA1E41614C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5D6C5DE-B110-4C81-8261-C57F8983139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70AAA934-71FF-49C6-89B8-CF9681206D2D}"/>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8DDCB1F-A333-4CBC-B100-F4E1D9B7191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4CC82D4-6A47-448B-A6EB-CE0AFF0B3A9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3C88B944-CC41-4A6C-A61D-E7CAACAA33A2}"/>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82DD85BC-BB00-476A-B44B-3A3B0F5A1098}"/>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D801B19E-6C63-4742-B263-C58D39766A33}"/>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5B2DDA0-AFF2-4C38-8FC8-F0CD97A17949}"/>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C37DD26F-896B-436C-97A6-ACB2D72FB421}"/>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BE698AD7-8B22-4EFF-B485-2FABE91E80AE}"/>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2D602D0B-C289-4944-BABD-CFA300114A5A}"/>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59B88A0C-D9B0-400B-A445-F3A4B1E44A62}"/>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ECCC12B0-482D-4777-891E-C9D10E432FDE}"/>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7ED0DE69-D819-408E-95BA-73E33AA35B3B}"/>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EDF2631F-69CF-4E64-BA53-3419104E8C1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8B1F613-9352-41AB-881E-AD2B9FFE739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A3849FA-2FF8-413C-939D-3C666D395E4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7EEE0C6-6530-42FE-992E-51F41D46F70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F8835A5-74D4-4314-AB39-29D80175B59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BB548CE-B04F-49AB-8B41-9EB5106C173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xdr:rowOff>
    </xdr:from>
    <xdr:to>
      <xdr:col>24</xdr:col>
      <xdr:colOff>114300</xdr:colOff>
      <xdr:row>82</xdr:row>
      <xdr:rowOff>107950</xdr:rowOff>
    </xdr:to>
    <xdr:sp macro="" textlink="">
      <xdr:nvSpPr>
        <xdr:cNvPr id="303" name="楕円 302">
          <a:extLst>
            <a:ext uri="{FF2B5EF4-FFF2-40B4-BE49-F238E27FC236}">
              <a16:creationId xmlns:a16="http://schemas.microsoft.com/office/drawing/2014/main" id="{E02FE74C-D720-41CC-BE6A-1C0CF13ECB0F}"/>
            </a:ext>
          </a:extLst>
        </xdr:cNvPr>
        <xdr:cNvSpPr/>
      </xdr:nvSpPr>
      <xdr:spPr>
        <a:xfrm>
          <a:off x="45847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29227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B658ED9-4766-4A21-8B33-C879985CB4B0}"/>
            </a:ext>
          </a:extLst>
        </xdr:cNvPr>
        <xdr:cNvSpPr txBox="1"/>
      </xdr:nvSpPr>
      <xdr:spPr>
        <a:xfrm>
          <a:off x="4673600"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154939</xdr:rowOff>
    </xdr:from>
    <xdr:to>
      <xdr:col>20</xdr:col>
      <xdr:colOff>38100</xdr:colOff>
      <xdr:row>82</xdr:row>
      <xdr:rowOff>85089</xdr:rowOff>
    </xdr:to>
    <xdr:sp macro="" textlink="">
      <xdr:nvSpPr>
        <xdr:cNvPr id="305" name="楕円 304">
          <a:extLst>
            <a:ext uri="{FF2B5EF4-FFF2-40B4-BE49-F238E27FC236}">
              <a16:creationId xmlns:a16="http://schemas.microsoft.com/office/drawing/2014/main" id="{C7C7BA15-FB37-446A-BCD5-ADF456F346E6}"/>
            </a:ext>
          </a:extLst>
        </xdr:cNvPr>
        <xdr:cNvSpPr/>
      </xdr:nvSpPr>
      <xdr:spPr>
        <a:xfrm>
          <a:off x="3746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34289</xdr:rowOff>
    </xdr:from>
    <xdr:to>
      <xdr:col>24</xdr:col>
      <xdr:colOff>63500</xdr:colOff>
      <xdr:row>82</xdr:row>
      <xdr:rowOff>57150</xdr:rowOff>
    </xdr:to>
    <xdr:cxnSp macro="">
      <xdr:nvCxnSpPr>
        <xdr:cNvPr id="306" name="直線コネクタ 305">
          <a:extLst>
            <a:ext uri="{FF2B5EF4-FFF2-40B4-BE49-F238E27FC236}">
              <a16:creationId xmlns:a16="http://schemas.microsoft.com/office/drawing/2014/main" id="{B728960F-CD0B-4F19-85EB-3D62189DC252}"/>
            </a:ext>
          </a:extLst>
        </xdr:cNvPr>
        <xdr:cNvCxnSpPr/>
      </xdr:nvCxnSpPr>
      <xdr:spPr>
        <a:xfrm>
          <a:off x="3797300" y="140931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170180</xdr:rowOff>
    </xdr:from>
    <xdr:to>
      <xdr:col>15</xdr:col>
      <xdr:colOff>101600</xdr:colOff>
      <xdr:row>82</xdr:row>
      <xdr:rowOff>100330</xdr:rowOff>
    </xdr:to>
    <xdr:sp macro="" textlink="">
      <xdr:nvSpPr>
        <xdr:cNvPr id="307" name="楕円 306">
          <a:extLst>
            <a:ext uri="{FF2B5EF4-FFF2-40B4-BE49-F238E27FC236}">
              <a16:creationId xmlns:a16="http://schemas.microsoft.com/office/drawing/2014/main" id="{B5101AB4-5629-42A7-A61F-0089839B1BE2}"/>
            </a:ext>
          </a:extLst>
        </xdr:cNvPr>
        <xdr:cNvSpPr/>
      </xdr:nvSpPr>
      <xdr:spPr>
        <a:xfrm>
          <a:off x="2857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34289</xdr:rowOff>
    </xdr:from>
    <xdr:to>
      <xdr:col>19</xdr:col>
      <xdr:colOff>177800</xdr:colOff>
      <xdr:row>82</xdr:row>
      <xdr:rowOff>49530</xdr:rowOff>
    </xdr:to>
    <xdr:cxnSp macro="">
      <xdr:nvCxnSpPr>
        <xdr:cNvPr id="308" name="直線コネクタ 307">
          <a:extLst>
            <a:ext uri="{FF2B5EF4-FFF2-40B4-BE49-F238E27FC236}">
              <a16:creationId xmlns:a16="http://schemas.microsoft.com/office/drawing/2014/main" id="{167B28C2-B2F5-4125-918A-BA0144C3E563}"/>
            </a:ext>
          </a:extLst>
        </xdr:cNvPr>
        <xdr:cNvCxnSpPr/>
      </xdr:nvCxnSpPr>
      <xdr:spPr>
        <a:xfrm flipV="1">
          <a:off x="2908300" y="140931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09" name="楕円 308">
          <a:extLst>
            <a:ext uri="{FF2B5EF4-FFF2-40B4-BE49-F238E27FC236}">
              <a16:creationId xmlns:a16="http://schemas.microsoft.com/office/drawing/2014/main" id="{4AACCE26-D4C2-4859-99ED-8C42FB156758}"/>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82</xdr:row>
      <xdr:rowOff>49530</xdr:rowOff>
    </xdr:to>
    <xdr:cxnSp macro="">
      <xdr:nvCxnSpPr>
        <xdr:cNvPr id="310" name="直線コネクタ 309">
          <a:extLst>
            <a:ext uri="{FF2B5EF4-FFF2-40B4-BE49-F238E27FC236}">
              <a16:creationId xmlns:a16="http://schemas.microsoft.com/office/drawing/2014/main" id="{91831A4E-0742-4447-ACE1-FDFACE08D60E}"/>
            </a:ext>
          </a:extLst>
        </xdr:cNvPr>
        <xdr:cNvCxnSpPr/>
      </xdr:nvCxnSpPr>
      <xdr:spPr>
        <a:xfrm>
          <a:off x="2019300" y="139827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123189</xdr:rowOff>
    </xdr:from>
    <xdr:to>
      <xdr:col>6</xdr:col>
      <xdr:colOff>38100</xdr:colOff>
      <xdr:row>82</xdr:row>
      <xdr:rowOff>53339</xdr:rowOff>
    </xdr:to>
    <xdr:sp macro="" textlink="">
      <xdr:nvSpPr>
        <xdr:cNvPr id="311" name="楕円 310">
          <a:extLst>
            <a:ext uri="{FF2B5EF4-FFF2-40B4-BE49-F238E27FC236}">
              <a16:creationId xmlns:a16="http://schemas.microsoft.com/office/drawing/2014/main" id="{341FE238-0364-4CC4-9F45-27C0685FA653}"/>
            </a:ext>
          </a:extLst>
        </xdr:cNvPr>
        <xdr:cNvSpPr/>
      </xdr:nvSpPr>
      <xdr:spPr>
        <a:xfrm>
          <a:off x="1079500" y="140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82</xdr:row>
      <xdr:rowOff>2539</xdr:rowOff>
    </xdr:to>
    <xdr:cxnSp macro="">
      <xdr:nvCxnSpPr>
        <xdr:cNvPr id="312" name="直線コネクタ 311">
          <a:extLst>
            <a:ext uri="{FF2B5EF4-FFF2-40B4-BE49-F238E27FC236}">
              <a16:creationId xmlns:a16="http://schemas.microsoft.com/office/drawing/2014/main" id="{6F5FD0C0-8F64-44F7-A680-A5A48DB2789F}"/>
            </a:ext>
          </a:extLst>
        </xdr:cNvPr>
        <xdr:cNvCxnSpPr/>
      </xdr:nvCxnSpPr>
      <xdr:spPr>
        <a:xfrm flipV="1">
          <a:off x="1130300" y="13982700"/>
          <a:ext cx="889000"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768829D4-1D8B-4F1F-AA55-36E520D52CC2}"/>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5250D8D1-E016-452A-BFEC-33C8D173AC71}"/>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3574A55D-385D-4B71-9433-8C26C1DC6DBC}"/>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B1C543FB-678B-420E-834D-768F00A0E102}"/>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101616</xdr:rowOff>
    </xdr:from>
    <xdr:ext cx="405111" cy="259045"/>
    <xdr:sp macro="" textlink="">
      <xdr:nvSpPr>
        <xdr:cNvPr id="317" name="n_1mainValue【公営住宅】&#10;有形固定資産減価償却率">
          <a:extLst>
            <a:ext uri="{FF2B5EF4-FFF2-40B4-BE49-F238E27FC236}">
              <a16:creationId xmlns:a16="http://schemas.microsoft.com/office/drawing/2014/main" id="{93EE7994-B33B-4398-B6FE-3458663602BC}"/>
            </a:ext>
          </a:extLst>
        </xdr:cNvPr>
        <xdr:cNvSpPr txBox="1"/>
      </xdr:nvSpPr>
      <xdr:spPr>
        <a:xfrm>
          <a:off x="35820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116857</xdr:rowOff>
    </xdr:from>
    <xdr:ext cx="405111" cy="259045"/>
    <xdr:sp macro="" textlink="">
      <xdr:nvSpPr>
        <xdr:cNvPr id="318" name="n_2mainValue【公営住宅】&#10;有形固定資産減価償却率">
          <a:extLst>
            <a:ext uri="{FF2B5EF4-FFF2-40B4-BE49-F238E27FC236}">
              <a16:creationId xmlns:a16="http://schemas.microsoft.com/office/drawing/2014/main" id="{243DA1C8-F794-483A-995B-C571134F559D}"/>
            </a:ext>
          </a:extLst>
        </xdr:cNvPr>
        <xdr:cNvSpPr txBox="1"/>
      </xdr:nvSpPr>
      <xdr:spPr>
        <a:xfrm>
          <a:off x="2705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9" name="n_3mainValue【公営住宅】&#10;有形固定資産減価償却率">
          <a:extLst>
            <a:ext uri="{FF2B5EF4-FFF2-40B4-BE49-F238E27FC236}">
              <a16:creationId xmlns:a16="http://schemas.microsoft.com/office/drawing/2014/main" id="{58E7DEF8-363B-4BF1-90F6-1C910595660B}"/>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69866</xdr:rowOff>
    </xdr:from>
    <xdr:ext cx="405111" cy="259045"/>
    <xdr:sp macro="" textlink="">
      <xdr:nvSpPr>
        <xdr:cNvPr id="320" name="n_4mainValue【公営住宅】&#10;有形固定資産減価償却率">
          <a:extLst>
            <a:ext uri="{FF2B5EF4-FFF2-40B4-BE49-F238E27FC236}">
              <a16:creationId xmlns:a16="http://schemas.microsoft.com/office/drawing/2014/main" id="{F74D211B-6C7F-4086-BCBF-A014EDFDA21E}"/>
            </a:ext>
          </a:extLst>
        </xdr:cNvPr>
        <xdr:cNvSpPr txBox="1"/>
      </xdr:nvSpPr>
      <xdr:spPr>
        <a:xfrm>
          <a:off x="927744" y="1378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B6A7658-A5C8-4AD1-A4B3-911CC5EAE1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AE98C6F-0BF9-4BF3-8615-93E747806CC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CE76D9C-5308-49C1-B011-EEAC0C4393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6D1FCA3-3509-4204-AB5E-D6D786EBE1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8D3FACB-4E78-4C4E-8F88-6E5677EC944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F65232F-C96C-4C22-A86F-82D6E1C822B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FE6E438-F190-4C16-92DA-75F9542984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04B0A95-D6A7-4CF4-89D3-7ABC81FD74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0EBF328-A534-4BB4-8D25-D98AF8B1CB2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8DF615B-5314-4B7C-9D53-B0E24E458EB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E2B1F26-3DCB-4AE0-B0C7-84CBBB15F6F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CEFBE69-F6C0-47E6-B1E8-3EECA48332B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2196B116-C8FE-4491-B9C2-64DA3CD026E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C5DFD23C-C730-4E9E-BB56-0446DE057239}"/>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5C47E89-BA3F-4662-BBF4-FB6AF925195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44A4A511-91C7-4094-BB75-97A2C1C53855}"/>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F4AAB64-51C3-4A8C-961D-44469D346E4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5BA249F2-0A9C-430A-8174-236C2B225A3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8B590A3-20CE-413A-949F-FE2D1F4B3C5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205365E-DE86-4689-87FE-6B59CBF78F0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0F8DE86-21DF-4856-93D3-E1115952B63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7E237992-7348-45A2-9A5C-A4E5A71D6326}"/>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609ED287-9422-4B67-A9CC-A9F34C6A147C}"/>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3AB395D6-29DF-4CC5-90F6-DBC1D347A191}"/>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AD32B105-261B-4743-8D14-55BA40A059E5}"/>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B5E88DB-7ABA-4845-A20C-D9DA423515A7}"/>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038648EE-BAE5-4AC9-AC2B-CBD9B6C4A6C3}"/>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90787DD4-1F71-4174-B3B5-AFAD742D41A2}"/>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E16061E7-2567-4B38-86BB-3AA9A191F2F1}"/>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76031776-C066-4E58-9C9D-2830D0DE5E8B}"/>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D52611A3-DFA7-421C-BEE9-86887EABCB7E}"/>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B8E3726C-B547-4786-B4F8-AC54CF246236}"/>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9DE2EFA-4B5A-4864-AF62-CC8F3D163F5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AA6FFBC-C9CA-442D-99F1-3CC57EC9754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BA67E05-FFF0-4DBD-8726-22438E2EA0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2060FA3-5D19-47DA-A0E2-E8951545AD9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301EB8F-66DD-4AF9-AB1B-05853C336E5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168397</xdr:rowOff>
    </xdr:from>
    <xdr:to>
      <xdr:col>55</xdr:col>
      <xdr:colOff>50800</xdr:colOff>
      <xdr:row>85</xdr:row>
      <xdr:rowOff>98547</xdr:rowOff>
    </xdr:to>
    <xdr:sp macro="" textlink="">
      <xdr:nvSpPr>
        <xdr:cNvPr id="358" name="楕円 357">
          <a:extLst>
            <a:ext uri="{FF2B5EF4-FFF2-40B4-BE49-F238E27FC236}">
              <a16:creationId xmlns:a16="http://schemas.microsoft.com/office/drawing/2014/main" id="{ECFAC99B-B18D-4EBE-80D8-BC48C0E26F7F}"/>
            </a:ext>
          </a:extLst>
        </xdr:cNvPr>
        <xdr:cNvSpPr/>
      </xdr:nvSpPr>
      <xdr:spPr>
        <a:xfrm>
          <a:off x="10426700" y="1457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19824</xdr:rowOff>
    </xdr:from>
    <xdr:ext cx="469744" cy="259045"/>
    <xdr:sp macro="" textlink="">
      <xdr:nvSpPr>
        <xdr:cNvPr id="359" name="【公営住宅】&#10;一人当たり面積該当値テキスト">
          <a:extLst>
            <a:ext uri="{FF2B5EF4-FFF2-40B4-BE49-F238E27FC236}">
              <a16:creationId xmlns:a16="http://schemas.microsoft.com/office/drawing/2014/main" id="{38D2A7BF-F80E-4214-8930-B2FD94290B55}"/>
            </a:ext>
          </a:extLst>
        </xdr:cNvPr>
        <xdr:cNvSpPr txBox="1"/>
      </xdr:nvSpPr>
      <xdr:spPr>
        <a:xfrm>
          <a:off x="10515600" y="1442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170225</xdr:rowOff>
    </xdr:from>
    <xdr:to>
      <xdr:col>50</xdr:col>
      <xdr:colOff>165100</xdr:colOff>
      <xdr:row>85</xdr:row>
      <xdr:rowOff>100375</xdr:rowOff>
    </xdr:to>
    <xdr:sp macro="" textlink="">
      <xdr:nvSpPr>
        <xdr:cNvPr id="360" name="楕円 359">
          <a:extLst>
            <a:ext uri="{FF2B5EF4-FFF2-40B4-BE49-F238E27FC236}">
              <a16:creationId xmlns:a16="http://schemas.microsoft.com/office/drawing/2014/main" id="{DC6EE8BB-4C77-48D9-AA01-72759F376793}"/>
            </a:ext>
          </a:extLst>
        </xdr:cNvPr>
        <xdr:cNvSpPr/>
      </xdr:nvSpPr>
      <xdr:spPr>
        <a:xfrm>
          <a:off x="9588500" y="1457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47747</xdr:rowOff>
    </xdr:from>
    <xdr:to>
      <xdr:col>55</xdr:col>
      <xdr:colOff>0</xdr:colOff>
      <xdr:row>85</xdr:row>
      <xdr:rowOff>49575</xdr:rowOff>
    </xdr:to>
    <xdr:cxnSp macro="">
      <xdr:nvCxnSpPr>
        <xdr:cNvPr id="361" name="直線コネクタ 360">
          <a:extLst>
            <a:ext uri="{FF2B5EF4-FFF2-40B4-BE49-F238E27FC236}">
              <a16:creationId xmlns:a16="http://schemas.microsoft.com/office/drawing/2014/main" id="{2B8B2897-69F2-493E-B029-93F37922D748}"/>
            </a:ext>
          </a:extLst>
        </xdr:cNvPr>
        <xdr:cNvCxnSpPr/>
      </xdr:nvCxnSpPr>
      <xdr:spPr>
        <a:xfrm flipV="1">
          <a:off x="9639300" y="14620997"/>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170683</xdr:rowOff>
    </xdr:from>
    <xdr:to>
      <xdr:col>46</xdr:col>
      <xdr:colOff>38100</xdr:colOff>
      <xdr:row>85</xdr:row>
      <xdr:rowOff>100833</xdr:rowOff>
    </xdr:to>
    <xdr:sp macro="" textlink="">
      <xdr:nvSpPr>
        <xdr:cNvPr id="362" name="楕円 361">
          <a:extLst>
            <a:ext uri="{FF2B5EF4-FFF2-40B4-BE49-F238E27FC236}">
              <a16:creationId xmlns:a16="http://schemas.microsoft.com/office/drawing/2014/main" id="{1039A7AE-76AF-4B9D-855A-F693D966B288}"/>
            </a:ext>
          </a:extLst>
        </xdr:cNvPr>
        <xdr:cNvSpPr/>
      </xdr:nvSpPr>
      <xdr:spPr>
        <a:xfrm>
          <a:off x="8699500" y="1457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49575</xdr:rowOff>
    </xdr:from>
    <xdr:to>
      <xdr:col>50</xdr:col>
      <xdr:colOff>114300</xdr:colOff>
      <xdr:row>85</xdr:row>
      <xdr:rowOff>50033</xdr:rowOff>
    </xdr:to>
    <xdr:cxnSp macro="">
      <xdr:nvCxnSpPr>
        <xdr:cNvPr id="363" name="直線コネクタ 362">
          <a:extLst>
            <a:ext uri="{FF2B5EF4-FFF2-40B4-BE49-F238E27FC236}">
              <a16:creationId xmlns:a16="http://schemas.microsoft.com/office/drawing/2014/main" id="{131FE63C-843E-48E8-BEDE-AA9AE69AD220}"/>
            </a:ext>
          </a:extLst>
        </xdr:cNvPr>
        <xdr:cNvCxnSpPr/>
      </xdr:nvCxnSpPr>
      <xdr:spPr>
        <a:xfrm flipV="1">
          <a:off x="8750300" y="1462282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157927</xdr:rowOff>
    </xdr:from>
    <xdr:to>
      <xdr:col>41</xdr:col>
      <xdr:colOff>101600</xdr:colOff>
      <xdr:row>85</xdr:row>
      <xdr:rowOff>88077</xdr:rowOff>
    </xdr:to>
    <xdr:sp macro="" textlink="">
      <xdr:nvSpPr>
        <xdr:cNvPr id="364" name="楕円 363">
          <a:extLst>
            <a:ext uri="{FF2B5EF4-FFF2-40B4-BE49-F238E27FC236}">
              <a16:creationId xmlns:a16="http://schemas.microsoft.com/office/drawing/2014/main" id="{92C65FD8-D05C-4712-9F0F-ABC4C5D22A9B}"/>
            </a:ext>
          </a:extLst>
        </xdr:cNvPr>
        <xdr:cNvSpPr/>
      </xdr:nvSpPr>
      <xdr:spPr>
        <a:xfrm>
          <a:off x="7810500" y="145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37277</xdr:rowOff>
    </xdr:from>
    <xdr:to>
      <xdr:col>45</xdr:col>
      <xdr:colOff>177800</xdr:colOff>
      <xdr:row>85</xdr:row>
      <xdr:rowOff>50033</xdr:rowOff>
    </xdr:to>
    <xdr:cxnSp macro="">
      <xdr:nvCxnSpPr>
        <xdr:cNvPr id="365" name="直線コネクタ 364">
          <a:extLst>
            <a:ext uri="{FF2B5EF4-FFF2-40B4-BE49-F238E27FC236}">
              <a16:creationId xmlns:a16="http://schemas.microsoft.com/office/drawing/2014/main" id="{02EBBF39-FAF7-45D4-B2F7-E1A6F32DD6C8}"/>
            </a:ext>
          </a:extLst>
        </xdr:cNvPr>
        <xdr:cNvCxnSpPr/>
      </xdr:nvCxnSpPr>
      <xdr:spPr>
        <a:xfrm>
          <a:off x="7861300" y="14610527"/>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161037</xdr:rowOff>
    </xdr:from>
    <xdr:to>
      <xdr:col>36</xdr:col>
      <xdr:colOff>165100</xdr:colOff>
      <xdr:row>85</xdr:row>
      <xdr:rowOff>91187</xdr:rowOff>
    </xdr:to>
    <xdr:sp macro="" textlink="">
      <xdr:nvSpPr>
        <xdr:cNvPr id="366" name="楕円 365">
          <a:extLst>
            <a:ext uri="{FF2B5EF4-FFF2-40B4-BE49-F238E27FC236}">
              <a16:creationId xmlns:a16="http://schemas.microsoft.com/office/drawing/2014/main" id="{899B0AF0-65E0-4E71-B70F-961AC9EB8A3F}"/>
            </a:ext>
          </a:extLst>
        </xdr:cNvPr>
        <xdr:cNvSpPr/>
      </xdr:nvSpPr>
      <xdr:spPr>
        <a:xfrm>
          <a:off x="6921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37277</xdr:rowOff>
    </xdr:from>
    <xdr:to>
      <xdr:col>41</xdr:col>
      <xdr:colOff>50800</xdr:colOff>
      <xdr:row>85</xdr:row>
      <xdr:rowOff>40387</xdr:rowOff>
    </xdr:to>
    <xdr:cxnSp macro="">
      <xdr:nvCxnSpPr>
        <xdr:cNvPr id="367" name="直線コネクタ 366">
          <a:extLst>
            <a:ext uri="{FF2B5EF4-FFF2-40B4-BE49-F238E27FC236}">
              <a16:creationId xmlns:a16="http://schemas.microsoft.com/office/drawing/2014/main" id="{DD1AE8E1-FFA4-45D6-A41F-69A725A38E19}"/>
            </a:ext>
          </a:extLst>
        </xdr:cNvPr>
        <xdr:cNvCxnSpPr/>
      </xdr:nvCxnSpPr>
      <xdr:spPr>
        <a:xfrm flipV="1">
          <a:off x="6972300" y="14610527"/>
          <a:ext cx="889000" cy="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96E36ECF-0740-49E1-A7A8-8DE62BC25D17}"/>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FB25EEEC-8849-4C0C-BE93-E43BC027D307}"/>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88F600ED-12BD-4E81-90D0-43564355DB7B}"/>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F37373C5-52FD-4022-A4EC-4EEA226E35CB}"/>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116902</xdr:rowOff>
    </xdr:from>
    <xdr:ext cx="469744" cy="259045"/>
    <xdr:sp macro="" textlink="">
      <xdr:nvSpPr>
        <xdr:cNvPr id="372" name="n_1mainValue【公営住宅】&#10;一人当たり面積">
          <a:extLst>
            <a:ext uri="{FF2B5EF4-FFF2-40B4-BE49-F238E27FC236}">
              <a16:creationId xmlns:a16="http://schemas.microsoft.com/office/drawing/2014/main" id="{4B93C0D6-D5EE-4C8F-A652-3F4F77028427}"/>
            </a:ext>
          </a:extLst>
        </xdr:cNvPr>
        <xdr:cNvSpPr txBox="1"/>
      </xdr:nvSpPr>
      <xdr:spPr>
        <a:xfrm>
          <a:off x="9391727" y="1434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117360</xdr:rowOff>
    </xdr:from>
    <xdr:ext cx="469744" cy="259045"/>
    <xdr:sp macro="" textlink="">
      <xdr:nvSpPr>
        <xdr:cNvPr id="373" name="n_2mainValue【公営住宅】&#10;一人当たり面積">
          <a:extLst>
            <a:ext uri="{FF2B5EF4-FFF2-40B4-BE49-F238E27FC236}">
              <a16:creationId xmlns:a16="http://schemas.microsoft.com/office/drawing/2014/main" id="{68770413-D1AD-4E99-9B6D-01E36C93D476}"/>
            </a:ext>
          </a:extLst>
        </xdr:cNvPr>
        <xdr:cNvSpPr txBox="1"/>
      </xdr:nvSpPr>
      <xdr:spPr>
        <a:xfrm>
          <a:off x="8515427" y="1434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104604</xdr:rowOff>
    </xdr:from>
    <xdr:ext cx="469744" cy="259045"/>
    <xdr:sp macro="" textlink="">
      <xdr:nvSpPr>
        <xdr:cNvPr id="374" name="n_3mainValue【公営住宅】&#10;一人当たり面積">
          <a:extLst>
            <a:ext uri="{FF2B5EF4-FFF2-40B4-BE49-F238E27FC236}">
              <a16:creationId xmlns:a16="http://schemas.microsoft.com/office/drawing/2014/main" id="{E4F9AD4E-825B-479E-864B-CE6D8243E404}"/>
            </a:ext>
          </a:extLst>
        </xdr:cNvPr>
        <xdr:cNvSpPr txBox="1"/>
      </xdr:nvSpPr>
      <xdr:spPr>
        <a:xfrm>
          <a:off x="7626427" y="14334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107714</xdr:rowOff>
    </xdr:from>
    <xdr:ext cx="469744" cy="259045"/>
    <xdr:sp macro="" textlink="">
      <xdr:nvSpPr>
        <xdr:cNvPr id="375" name="n_4mainValue【公営住宅】&#10;一人当たり面積">
          <a:extLst>
            <a:ext uri="{FF2B5EF4-FFF2-40B4-BE49-F238E27FC236}">
              <a16:creationId xmlns:a16="http://schemas.microsoft.com/office/drawing/2014/main" id="{7C971E09-4F2A-47F2-A24C-06DA01CDDC3B}"/>
            </a:ext>
          </a:extLst>
        </xdr:cNvPr>
        <xdr:cNvSpPr txBox="1"/>
      </xdr:nvSpPr>
      <xdr:spPr>
        <a:xfrm>
          <a:off x="6737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53339B1-72DA-4774-89DC-29D49CEE3FC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FD25678-8E28-4B4C-A760-16A09026EAA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203F17F-D549-4B01-B0E5-26D17D42F2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D88CEA1-91B3-4288-9A3B-F0CF681EB8D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D44F3F0-8C06-424C-BE8E-5773C970FFF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F4D5B4C-749D-4A95-9796-A4E25620CBB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01BC63E-EC66-44BE-845E-F1854E8E2F3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D2CB0B3-90E4-451B-B7AE-FF1C21E6868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E20E7FF-A270-4143-AD0B-89687602A94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D51C87F-C5EB-4267-AFC3-98D958F9D3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1767CB4-A703-4A31-BE21-6620516708D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A036CB8-7751-4B87-A240-5647D5DDA4B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D9C631D-642A-482A-AED8-E3B83889F6B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307E1A4-CBCC-4590-9CC8-D5F2CD2D7E6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1FB6527-2227-490F-AFC6-80A7438BC30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3AAC138-540A-4ADA-A700-3A00D32AECB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8259CF8-D697-495F-8B06-4DDC6ECFBE8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A304BF2-5D47-4ACE-A7BC-C0AEF01BF34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1852F1B0-3E0A-4329-BF8F-CA407CC85B9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991C536-4CAD-4320-A11D-64C655ACCC2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9CD46E8-800F-4216-A4B4-20D0959421E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C44F2E6-F263-42B7-B982-208068EF4DB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AD07285-8807-44EE-A176-8A1F4525EED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D6ABE6C6-931E-42F6-8432-50792CFDE42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2448E9B2-9FDF-4850-9828-A5167CF63AF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433888BB-67C5-44EF-9776-DDD565A63C34}"/>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B1040F8-1128-4DCB-BD01-1011BC801BE6}"/>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49B9D2D2-27B0-4A79-B1CE-DE95DF14E064}"/>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FD4DBA3C-843E-4EA1-996F-FD8DCEDA7C78}"/>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B9A952E5-CC68-4750-A708-45A8A94E83F9}"/>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598933C8-6342-4CED-B852-002DAE7B8CD8}"/>
            </a:ext>
          </a:extLst>
        </xdr:cNvPr>
        <xdr:cNvSpPr txBox="1"/>
      </xdr:nvSpPr>
      <xdr:spPr>
        <a:xfrm>
          <a:off x="467360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5E9037C7-A461-4CBC-8982-1055AEA49382}"/>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7AF42806-4DFB-4249-AD0E-08027FE22DC3}"/>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4D37F95D-CB33-4E4B-89F5-0492A3E2821A}"/>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72495AEC-B82F-4F85-A3CB-DC1AC3EB4F45}"/>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64F375C0-53B9-4015-BD06-F941B06E5BA0}"/>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887B79F-33E3-4F2A-B2E4-CB7291818ED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5D5FF3A-6D3E-4168-B50F-C26668C286E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BC4C700-2CAF-41D9-8C11-C901CF81D39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593126D-8AF2-4CBE-A39E-F1CECD89EE3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330E33A-E5B9-4E53-A912-43AE9916DF2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107043</xdr:rowOff>
    </xdr:from>
    <xdr:to>
      <xdr:col>24</xdr:col>
      <xdr:colOff>114300</xdr:colOff>
      <xdr:row>104</xdr:row>
      <xdr:rowOff>37193</xdr:rowOff>
    </xdr:to>
    <xdr:sp macro="" textlink="">
      <xdr:nvSpPr>
        <xdr:cNvPr id="417" name="楕円 416">
          <a:extLst>
            <a:ext uri="{FF2B5EF4-FFF2-40B4-BE49-F238E27FC236}">
              <a16:creationId xmlns:a16="http://schemas.microsoft.com/office/drawing/2014/main" id="{81E26657-B9F3-429B-A34D-8DFF1D5B86D7}"/>
            </a:ext>
          </a:extLst>
        </xdr:cNvPr>
        <xdr:cNvSpPr/>
      </xdr:nvSpPr>
      <xdr:spPr>
        <a:xfrm>
          <a:off x="45847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129920</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E97D0238-33B2-4C20-895B-FA16C3F1B8B1}"/>
            </a:ext>
          </a:extLst>
        </xdr:cNvPr>
        <xdr:cNvSpPr txBox="1"/>
      </xdr:nvSpPr>
      <xdr:spPr>
        <a:xfrm>
          <a:off x="4673600" y="1761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77651</xdr:rowOff>
    </xdr:from>
    <xdr:to>
      <xdr:col>20</xdr:col>
      <xdr:colOff>38100</xdr:colOff>
      <xdr:row>104</xdr:row>
      <xdr:rowOff>7801</xdr:rowOff>
    </xdr:to>
    <xdr:sp macro="" textlink="">
      <xdr:nvSpPr>
        <xdr:cNvPr id="419" name="楕円 418">
          <a:extLst>
            <a:ext uri="{FF2B5EF4-FFF2-40B4-BE49-F238E27FC236}">
              <a16:creationId xmlns:a16="http://schemas.microsoft.com/office/drawing/2014/main" id="{6753ACE2-A99A-45C6-B993-8E0FE27BF4AB}"/>
            </a:ext>
          </a:extLst>
        </xdr:cNvPr>
        <xdr:cNvSpPr/>
      </xdr:nvSpPr>
      <xdr:spPr>
        <a:xfrm>
          <a:off x="3746500" y="1773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128451</xdr:rowOff>
    </xdr:from>
    <xdr:to>
      <xdr:col>24</xdr:col>
      <xdr:colOff>63500</xdr:colOff>
      <xdr:row>103</xdr:row>
      <xdr:rowOff>157843</xdr:rowOff>
    </xdr:to>
    <xdr:cxnSp macro="">
      <xdr:nvCxnSpPr>
        <xdr:cNvPr id="420" name="直線コネクタ 419">
          <a:extLst>
            <a:ext uri="{FF2B5EF4-FFF2-40B4-BE49-F238E27FC236}">
              <a16:creationId xmlns:a16="http://schemas.microsoft.com/office/drawing/2014/main" id="{23A456B6-70AC-451C-BA59-0779D66461E2}"/>
            </a:ext>
          </a:extLst>
        </xdr:cNvPr>
        <xdr:cNvCxnSpPr/>
      </xdr:nvCxnSpPr>
      <xdr:spPr>
        <a:xfrm>
          <a:off x="3797300" y="1778780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77651</xdr:rowOff>
    </xdr:from>
    <xdr:to>
      <xdr:col>15</xdr:col>
      <xdr:colOff>101600</xdr:colOff>
      <xdr:row>104</xdr:row>
      <xdr:rowOff>7801</xdr:rowOff>
    </xdr:to>
    <xdr:sp macro="" textlink="">
      <xdr:nvSpPr>
        <xdr:cNvPr id="421" name="楕円 420">
          <a:extLst>
            <a:ext uri="{FF2B5EF4-FFF2-40B4-BE49-F238E27FC236}">
              <a16:creationId xmlns:a16="http://schemas.microsoft.com/office/drawing/2014/main" id="{79059E57-7D32-463B-96A3-18C8AE141C53}"/>
            </a:ext>
          </a:extLst>
        </xdr:cNvPr>
        <xdr:cNvSpPr/>
      </xdr:nvSpPr>
      <xdr:spPr>
        <a:xfrm>
          <a:off x="2857500" y="1773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128451</xdr:rowOff>
    </xdr:from>
    <xdr:to>
      <xdr:col>19</xdr:col>
      <xdr:colOff>177800</xdr:colOff>
      <xdr:row>103</xdr:row>
      <xdr:rowOff>128451</xdr:rowOff>
    </xdr:to>
    <xdr:cxnSp macro="">
      <xdr:nvCxnSpPr>
        <xdr:cNvPr id="422" name="直線コネクタ 421">
          <a:extLst>
            <a:ext uri="{FF2B5EF4-FFF2-40B4-BE49-F238E27FC236}">
              <a16:creationId xmlns:a16="http://schemas.microsoft.com/office/drawing/2014/main" id="{0848A8C5-87C4-4699-9671-831FC807EC77}"/>
            </a:ext>
          </a:extLst>
        </xdr:cNvPr>
        <xdr:cNvCxnSpPr/>
      </xdr:nvCxnSpPr>
      <xdr:spPr>
        <a:xfrm>
          <a:off x="2908300" y="1778780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157662</xdr:rowOff>
    </xdr:from>
    <xdr:to>
      <xdr:col>10</xdr:col>
      <xdr:colOff>165100</xdr:colOff>
      <xdr:row>103</xdr:row>
      <xdr:rowOff>87812</xdr:rowOff>
    </xdr:to>
    <xdr:sp macro="" textlink="">
      <xdr:nvSpPr>
        <xdr:cNvPr id="423" name="楕円 422">
          <a:extLst>
            <a:ext uri="{FF2B5EF4-FFF2-40B4-BE49-F238E27FC236}">
              <a16:creationId xmlns:a16="http://schemas.microsoft.com/office/drawing/2014/main" id="{81DA02BD-427D-44EE-85F6-6697B8F6C547}"/>
            </a:ext>
          </a:extLst>
        </xdr:cNvPr>
        <xdr:cNvSpPr/>
      </xdr:nvSpPr>
      <xdr:spPr>
        <a:xfrm>
          <a:off x="1968500" y="176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37012</xdr:rowOff>
    </xdr:from>
    <xdr:to>
      <xdr:col>15</xdr:col>
      <xdr:colOff>50800</xdr:colOff>
      <xdr:row>103</xdr:row>
      <xdr:rowOff>128451</xdr:rowOff>
    </xdr:to>
    <xdr:cxnSp macro="">
      <xdr:nvCxnSpPr>
        <xdr:cNvPr id="424" name="直線コネクタ 423">
          <a:extLst>
            <a:ext uri="{FF2B5EF4-FFF2-40B4-BE49-F238E27FC236}">
              <a16:creationId xmlns:a16="http://schemas.microsoft.com/office/drawing/2014/main" id="{5E32E14C-0197-4C9A-83A8-01B8E62FB387}"/>
            </a:ext>
          </a:extLst>
        </xdr:cNvPr>
        <xdr:cNvCxnSpPr/>
      </xdr:nvCxnSpPr>
      <xdr:spPr>
        <a:xfrm>
          <a:off x="2019300" y="17696362"/>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160927</xdr:rowOff>
    </xdr:from>
    <xdr:to>
      <xdr:col>6</xdr:col>
      <xdr:colOff>38100</xdr:colOff>
      <xdr:row>103</xdr:row>
      <xdr:rowOff>91077</xdr:rowOff>
    </xdr:to>
    <xdr:sp macro="" textlink="">
      <xdr:nvSpPr>
        <xdr:cNvPr id="425" name="楕円 424">
          <a:extLst>
            <a:ext uri="{FF2B5EF4-FFF2-40B4-BE49-F238E27FC236}">
              <a16:creationId xmlns:a16="http://schemas.microsoft.com/office/drawing/2014/main" id="{F25584B8-BCC2-44B2-85E9-F3D40D5ED95D}"/>
            </a:ext>
          </a:extLst>
        </xdr:cNvPr>
        <xdr:cNvSpPr/>
      </xdr:nvSpPr>
      <xdr:spPr>
        <a:xfrm>
          <a:off x="107950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37012</xdr:rowOff>
    </xdr:from>
    <xdr:to>
      <xdr:col>10</xdr:col>
      <xdr:colOff>114300</xdr:colOff>
      <xdr:row>103</xdr:row>
      <xdr:rowOff>40277</xdr:rowOff>
    </xdr:to>
    <xdr:cxnSp macro="">
      <xdr:nvCxnSpPr>
        <xdr:cNvPr id="426" name="直線コネクタ 425">
          <a:extLst>
            <a:ext uri="{FF2B5EF4-FFF2-40B4-BE49-F238E27FC236}">
              <a16:creationId xmlns:a16="http://schemas.microsoft.com/office/drawing/2014/main" id="{F28D75FE-5452-4674-B1CB-0549A7E52113}"/>
            </a:ext>
          </a:extLst>
        </xdr:cNvPr>
        <xdr:cNvCxnSpPr/>
      </xdr:nvCxnSpPr>
      <xdr:spPr>
        <a:xfrm flipV="1">
          <a:off x="1130300" y="176963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37851030-5E60-4D06-99EE-448A3BAEB052}"/>
            </a:ext>
          </a:extLst>
        </xdr:cNvPr>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9D3C2FF0-5CA5-4F0D-9AB4-C68F469CEE38}"/>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E2921DBD-52BC-4A59-8419-B2F8C1F006F2}"/>
            </a:ext>
          </a:extLst>
        </xdr:cNvPr>
        <xdr:cNvSpPr txBox="1"/>
      </xdr:nvSpPr>
      <xdr:spPr>
        <a:xfrm>
          <a:off x="1816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2C896FA0-5649-46AC-995A-BB1A7E399366}"/>
            </a:ext>
          </a:extLst>
        </xdr:cNvPr>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24328</xdr:rowOff>
    </xdr:from>
    <xdr:ext cx="405111" cy="259045"/>
    <xdr:sp macro="" textlink="">
      <xdr:nvSpPr>
        <xdr:cNvPr id="431" name="n_1mainValue【港湾・漁港】&#10;有形固定資産減価償却率">
          <a:extLst>
            <a:ext uri="{FF2B5EF4-FFF2-40B4-BE49-F238E27FC236}">
              <a16:creationId xmlns:a16="http://schemas.microsoft.com/office/drawing/2014/main" id="{0847CF88-15D4-412C-BB72-87302F815C86}"/>
            </a:ext>
          </a:extLst>
        </xdr:cNvPr>
        <xdr:cNvSpPr txBox="1"/>
      </xdr:nvSpPr>
      <xdr:spPr>
        <a:xfrm>
          <a:off x="3582044" y="1751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24328</xdr:rowOff>
    </xdr:from>
    <xdr:ext cx="405111" cy="259045"/>
    <xdr:sp macro="" textlink="">
      <xdr:nvSpPr>
        <xdr:cNvPr id="432" name="n_2mainValue【港湾・漁港】&#10;有形固定資産減価償却率">
          <a:extLst>
            <a:ext uri="{FF2B5EF4-FFF2-40B4-BE49-F238E27FC236}">
              <a16:creationId xmlns:a16="http://schemas.microsoft.com/office/drawing/2014/main" id="{E749BA63-0441-471C-98E3-E47AEB279CED}"/>
            </a:ext>
          </a:extLst>
        </xdr:cNvPr>
        <xdr:cNvSpPr txBox="1"/>
      </xdr:nvSpPr>
      <xdr:spPr>
        <a:xfrm>
          <a:off x="2705744" y="1751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104339</xdr:rowOff>
    </xdr:from>
    <xdr:ext cx="405111" cy="259045"/>
    <xdr:sp macro="" textlink="">
      <xdr:nvSpPr>
        <xdr:cNvPr id="433" name="n_3mainValue【港湾・漁港】&#10;有形固定資産減価償却率">
          <a:extLst>
            <a:ext uri="{FF2B5EF4-FFF2-40B4-BE49-F238E27FC236}">
              <a16:creationId xmlns:a16="http://schemas.microsoft.com/office/drawing/2014/main" id="{92CBA880-3241-4380-85C4-E26C4C3E48DA}"/>
            </a:ext>
          </a:extLst>
        </xdr:cNvPr>
        <xdr:cNvSpPr txBox="1"/>
      </xdr:nvSpPr>
      <xdr:spPr>
        <a:xfrm>
          <a:off x="1816744" y="1742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107604</xdr:rowOff>
    </xdr:from>
    <xdr:ext cx="405111" cy="259045"/>
    <xdr:sp macro="" textlink="">
      <xdr:nvSpPr>
        <xdr:cNvPr id="434" name="n_4mainValue【港湾・漁港】&#10;有形固定資産減価償却率">
          <a:extLst>
            <a:ext uri="{FF2B5EF4-FFF2-40B4-BE49-F238E27FC236}">
              <a16:creationId xmlns:a16="http://schemas.microsoft.com/office/drawing/2014/main" id="{A63B1994-0B5F-4918-9058-07E9C9095DE1}"/>
            </a:ext>
          </a:extLst>
        </xdr:cNvPr>
        <xdr:cNvSpPr txBox="1"/>
      </xdr:nvSpPr>
      <xdr:spPr>
        <a:xfrm>
          <a:off x="9277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2BD7199-82DE-4376-A7E1-0E7EC2CDD2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47525D4-C0F2-4FE1-8290-DA48A492BFB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D582EB5-D4C4-463A-A54B-BDE6C77B795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AD39318-D39A-4A57-8AB8-C23E77DADD3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5E307CE-7654-43F8-A4CB-C2AB6E221BC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F3C238A6-0F19-4E26-9FF0-FC175B1B3D2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3EC09BA-3023-40B1-BD4D-0EDD9B9D675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66CA1A2-2BD5-42C0-8E1A-C960ACBC8CD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13CFE85-0CA1-4DBA-A7EA-29A48C92132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1A3863B-6EB4-487B-8575-0CE8FF81C71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526FB39C-5512-407A-A3C4-06C80034E24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DF2B19AF-9DF1-444A-92D9-24DF5B5D06A6}"/>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B0EBE9D9-B2AA-4524-896D-E3726A4501C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4DDB7ECD-48F1-4CC3-A0DE-A17554697EBD}"/>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1877C5EB-F15C-4C19-BEF1-E4ED04A8626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760ABC7C-DA0D-451F-9FE8-E07941253C68}"/>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9F0D0E57-DA15-4E13-8399-77BFC333EED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1DE104FB-2D5F-479E-A2F3-D67C95F2E752}"/>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3F6DE085-C24B-44E9-BE7B-9EB11744951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D853EF2D-5AA8-40AE-AFD7-1B8DF47FEF04}"/>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13151AC-05B4-4739-A64B-8DFBBABCEBF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AD3CCB7F-EA8C-4B2A-AA9F-B7A75B0DDF47}"/>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7562B110-D948-4228-822D-E71AFAE4C5EE}"/>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8F243D69-94BE-412D-8186-300A4AAC774B}"/>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B48D226C-F299-4D7A-825A-BB233C11FF70}"/>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88283A99-1F6D-4BC5-9587-31E3949C1E55}"/>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68CCD612-BB55-41F6-9FE1-98F7D7873ED5}"/>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AEADDDD6-1BB2-4031-B65C-9E0EFCC61291}"/>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8E0FE448-5B3E-458E-AD3B-6786EA75F097}"/>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B2086FEC-B16A-4E2F-915E-EA5A51853187}"/>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94D18713-74F6-4443-A420-A3AB6AA9E3E7}"/>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2089FCFB-2BEE-4FD5-84AC-34247812F67F}"/>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78CD173-C522-4CF6-AD08-B6B98F9C08E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874E863-4687-4AD6-8DFC-745011548BF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9E3A638-7A39-4BB7-99B4-D0AE92F4D19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262CE11-7448-4B88-9A63-84265600108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645CD78-C44E-4DBF-8152-581419211CE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148042</xdr:rowOff>
    </xdr:from>
    <xdr:to>
      <xdr:col>55</xdr:col>
      <xdr:colOff>50800</xdr:colOff>
      <xdr:row>108</xdr:row>
      <xdr:rowOff>78192</xdr:rowOff>
    </xdr:to>
    <xdr:sp macro="" textlink="">
      <xdr:nvSpPr>
        <xdr:cNvPr id="472" name="楕円 471">
          <a:extLst>
            <a:ext uri="{FF2B5EF4-FFF2-40B4-BE49-F238E27FC236}">
              <a16:creationId xmlns:a16="http://schemas.microsoft.com/office/drawing/2014/main" id="{F155C438-6564-46A8-A7CC-E50BB8FB3D52}"/>
            </a:ext>
          </a:extLst>
        </xdr:cNvPr>
        <xdr:cNvSpPr/>
      </xdr:nvSpPr>
      <xdr:spPr>
        <a:xfrm>
          <a:off x="10426700" y="1849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62969</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9F8552EF-7330-4A11-B39E-AC3F8143DB09}"/>
            </a:ext>
          </a:extLst>
        </xdr:cNvPr>
        <xdr:cNvSpPr txBox="1"/>
      </xdr:nvSpPr>
      <xdr:spPr>
        <a:xfrm>
          <a:off x="10515600" y="1840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149003</xdr:rowOff>
    </xdr:from>
    <xdr:to>
      <xdr:col>50</xdr:col>
      <xdr:colOff>165100</xdr:colOff>
      <xdr:row>108</xdr:row>
      <xdr:rowOff>79153</xdr:rowOff>
    </xdr:to>
    <xdr:sp macro="" textlink="">
      <xdr:nvSpPr>
        <xdr:cNvPr id="474" name="楕円 473">
          <a:extLst>
            <a:ext uri="{FF2B5EF4-FFF2-40B4-BE49-F238E27FC236}">
              <a16:creationId xmlns:a16="http://schemas.microsoft.com/office/drawing/2014/main" id="{F2BF9241-5BA8-4274-8F81-E5311BA4ADF7}"/>
            </a:ext>
          </a:extLst>
        </xdr:cNvPr>
        <xdr:cNvSpPr/>
      </xdr:nvSpPr>
      <xdr:spPr>
        <a:xfrm>
          <a:off x="9588500" y="1849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27392</xdr:rowOff>
    </xdr:from>
    <xdr:to>
      <xdr:col>55</xdr:col>
      <xdr:colOff>0</xdr:colOff>
      <xdr:row>108</xdr:row>
      <xdr:rowOff>28353</xdr:rowOff>
    </xdr:to>
    <xdr:cxnSp macro="">
      <xdr:nvCxnSpPr>
        <xdr:cNvPr id="475" name="直線コネクタ 474">
          <a:extLst>
            <a:ext uri="{FF2B5EF4-FFF2-40B4-BE49-F238E27FC236}">
              <a16:creationId xmlns:a16="http://schemas.microsoft.com/office/drawing/2014/main" id="{E2398CFE-5437-4022-8B8B-D4E059743B5B}"/>
            </a:ext>
          </a:extLst>
        </xdr:cNvPr>
        <xdr:cNvCxnSpPr/>
      </xdr:nvCxnSpPr>
      <xdr:spPr>
        <a:xfrm flipV="1">
          <a:off x="9639300" y="18543992"/>
          <a:ext cx="8382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149859</xdr:rowOff>
    </xdr:from>
    <xdr:to>
      <xdr:col>46</xdr:col>
      <xdr:colOff>38100</xdr:colOff>
      <xdr:row>108</xdr:row>
      <xdr:rowOff>80009</xdr:rowOff>
    </xdr:to>
    <xdr:sp macro="" textlink="">
      <xdr:nvSpPr>
        <xdr:cNvPr id="476" name="楕円 475">
          <a:extLst>
            <a:ext uri="{FF2B5EF4-FFF2-40B4-BE49-F238E27FC236}">
              <a16:creationId xmlns:a16="http://schemas.microsoft.com/office/drawing/2014/main" id="{4D51FBB3-FB70-40AF-BE3B-B5979E46CC6B}"/>
            </a:ext>
          </a:extLst>
        </xdr:cNvPr>
        <xdr:cNvSpPr/>
      </xdr:nvSpPr>
      <xdr:spPr>
        <a:xfrm>
          <a:off x="8699500" y="1849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28353</xdr:rowOff>
    </xdr:from>
    <xdr:to>
      <xdr:col>50</xdr:col>
      <xdr:colOff>114300</xdr:colOff>
      <xdr:row>108</xdr:row>
      <xdr:rowOff>29209</xdr:rowOff>
    </xdr:to>
    <xdr:cxnSp macro="">
      <xdr:nvCxnSpPr>
        <xdr:cNvPr id="477" name="直線コネクタ 476">
          <a:extLst>
            <a:ext uri="{FF2B5EF4-FFF2-40B4-BE49-F238E27FC236}">
              <a16:creationId xmlns:a16="http://schemas.microsoft.com/office/drawing/2014/main" id="{F2F57A26-36C2-4F91-B5AD-97C05C3DB539}"/>
            </a:ext>
          </a:extLst>
        </xdr:cNvPr>
        <xdr:cNvCxnSpPr/>
      </xdr:nvCxnSpPr>
      <xdr:spPr>
        <a:xfrm flipV="1">
          <a:off x="8750300" y="18544953"/>
          <a:ext cx="889000" cy="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150650</xdr:rowOff>
    </xdr:from>
    <xdr:to>
      <xdr:col>41</xdr:col>
      <xdr:colOff>101600</xdr:colOff>
      <xdr:row>108</xdr:row>
      <xdr:rowOff>80800</xdr:rowOff>
    </xdr:to>
    <xdr:sp macro="" textlink="">
      <xdr:nvSpPr>
        <xdr:cNvPr id="478" name="楕円 477">
          <a:extLst>
            <a:ext uri="{FF2B5EF4-FFF2-40B4-BE49-F238E27FC236}">
              <a16:creationId xmlns:a16="http://schemas.microsoft.com/office/drawing/2014/main" id="{1F7CB3E7-39CD-4FFD-803A-EAE1FB667258}"/>
            </a:ext>
          </a:extLst>
        </xdr:cNvPr>
        <xdr:cNvSpPr/>
      </xdr:nvSpPr>
      <xdr:spPr>
        <a:xfrm>
          <a:off x="7810500" y="1849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29209</xdr:rowOff>
    </xdr:from>
    <xdr:to>
      <xdr:col>45</xdr:col>
      <xdr:colOff>177800</xdr:colOff>
      <xdr:row>108</xdr:row>
      <xdr:rowOff>30000</xdr:rowOff>
    </xdr:to>
    <xdr:cxnSp macro="">
      <xdr:nvCxnSpPr>
        <xdr:cNvPr id="479" name="直線コネクタ 478">
          <a:extLst>
            <a:ext uri="{FF2B5EF4-FFF2-40B4-BE49-F238E27FC236}">
              <a16:creationId xmlns:a16="http://schemas.microsoft.com/office/drawing/2014/main" id="{86936842-C832-4679-96E9-9CD8ADD304EA}"/>
            </a:ext>
          </a:extLst>
        </xdr:cNvPr>
        <xdr:cNvCxnSpPr/>
      </xdr:nvCxnSpPr>
      <xdr:spPr>
        <a:xfrm flipV="1">
          <a:off x="7861300" y="18545809"/>
          <a:ext cx="889000" cy="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152147</xdr:rowOff>
    </xdr:from>
    <xdr:to>
      <xdr:col>36</xdr:col>
      <xdr:colOff>165100</xdr:colOff>
      <xdr:row>108</xdr:row>
      <xdr:rowOff>82297</xdr:rowOff>
    </xdr:to>
    <xdr:sp macro="" textlink="">
      <xdr:nvSpPr>
        <xdr:cNvPr id="480" name="楕円 479">
          <a:extLst>
            <a:ext uri="{FF2B5EF4-FFF2-40B4-BE49-F238E27FC236}">
              <a16:creationId xmlns:a16="http://schemas.microsoft.com/office/drawing/2014/main" id="{DB75BAB0-EE67-4521-AE47-26CB380BC383}"/>
            </a:ext>
          </a:extLst>
        </xdr:cNvPr>
        <xdr:cNvSpPr/>
      </xdr:nvSpPr>
      <xdr:spPr>
        <a:xfrm>
          <a:off x="6921500" y="1849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30000</xdr:rowOff>
    </xdr:from>
    <xdr:to>
      <xdr:col>41</xdr:col>
      <xdr:colOff>50800</xdr:colOff>
      <xdr:row>108</xdr:row>
      <xdr:rowOff>31497</xdr:rowOff>
    </xdr:to>
    <xdr:cxnSp macro="">
      <xdr:nvCxnSpPr>
        <xdr:cNvPr id="481" name="直線コネクタ 480">
          <a:extLst>
            <a:ext uri="{FF2B5EF4-FFF2-40B4-BE49-F238E27FC236}">
              <a16:creationId xmlns:a16="http://schemas.microsoft.com/office/drawing/2014/main" id="{55083327-1F66-4B0E-BA42-3E5F1ACE33B2}"/>
            </a:ext>
          </a:extLst>
        </xdr:cNvPr>
        <xdr:cNvCxnSpPr/>
      </xdr:nvCxnSpPr>
      <xdr:spPr>
        <a:xfrm flipV="1">
          <a:off x="6972300" y="18546600"/>
          <a:ext cx="889000" cy="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9BB90813-1875-448B-81A4-8100D6773A2C}"/>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48D8D404-75EC-46B9-B617-39129641DED8}"/>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4C2B261D-BEAE-4F87-947D-F289E68E6B72}"/>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3A864F1C-F26D-4964-9D67-1692313D3E41}"/>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70280</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7B50C124-8D05-43C4-9F6B-2097DF8EBCB5}"/>
            </a:ext>
          </a:extLst>
        </xdr:cNvPr>
        <xdr:cNvSpPr txBox="1"/>
      </xdr:nvSpPr>
      <xdr:spPr>
        <a:xfrm>
          <a:off x="9327095" y="1858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71136</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1A1403B4-0C4B-47B9-8226-0C579AF13298}"/>
            </a:ext>
          </a:extLst>
        </xdr:cNvPr>
        <xdr:cNvSpPr txBox="1"/>
      </xdr:nvSpPr>
      <xdr:spPr>
        <a:xfrm>
          <a:off x="8450795" y="1858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71927</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E087E6ED-B8DD-4FCB-8F91-511DDAFCFFC1}"/>
            </a:ext>
          </a:extLst>
        </xdr:cNvPr>
        <xdr:cNvSpPr txBox="1"/>
      </xdr:nvSpPr>
      <xdr:spPr>
        <a:xfrm>
          <a:off x="7561795" y="1858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73424</xdr:rowOff>
    </xdr:from>
    <xdr:ext cx="534377" cy="259045"/>
    <xdr:sp macro="" textlink="">
      <xdr:nvSpPr>
        <xdr:cNvPr id="489" name="n_4mainValue【港湾・漁港】&#10;一人当たり有形固定資産（償却資産）額">
          <a:extLst>
            <a:ext uri="{FF2B5EF4-FFF2-40B4-BE49-F238E27FC236}">
              <a16:creationId xmlns:a16="http://schemas.microsoft.com/office/drawing/2014/main" id="{59ABFE13-50F9-49C7-BA57-5AB6F7635A5D}"/>
            </a:ext>
          </a:extLst>
        </xdr:cNvPr>
        <xdr:cNvSpPr txBox="1"/>
      </xdr:nvSpPr>
      <xdr:spPr>
        <a:xfrm>
          <a:off x="6705111" y="1859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ED2E09B-5D32-4082-B99E-B2E5B33BF7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A023513-349B-47DF-BFD4-18781BB723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D84A2C85-9C74-4ABB-88E0-242D1662576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BB3AC74-8F44-438D-A235-444914B70FE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B6A1FDA-13DD-488A-8A33-95D390BF52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784A688-7A5B-498C-BD89-C5825D1860E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CC323C16-6863-49E6-A0FB-09ADBF7969C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EA58F41-74D3-4D04-9405-5393DE9AC3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381087E1-B2C4-46A1-BB52-8D78B047B55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47896224-CB49-4CF0-AA19-EF735DFD62D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7A2CAC5C-BA54-4F29-90A5-644ABEC84D5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741B8D9-9F95-4851-B8B8-159EC7ADA2B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676079F9-4632-468B-AE5C-6DA2821A461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930AA782-689D-49E1-ADDC-12FA8004959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166C6DBF-E662-42F7-B6EF-954925FD321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7F72455B-A400-4C32-BF3A-602AB9CB0E6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15CD11F1-0256-4630-8DD9-26D9E663B7C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8E56CDD2-20AA-428E-8918-370BDF73AE6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607D220D-DF37-4B69-904B-8844F5DD1DF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FC59C6E-74D1-4408-9304-CBE356242B6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9DDA808A-E7E1-4684-B0D5-4E261B036F8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CBFC18A3-32D4-44C7-8379-181E8C548BB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B09C575F-159B-4B66-8F19-75AF56D1CC3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1B90706-895E-4155-A882-DBB48E4846F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76FC7695-39C4-46CC-AC98-B3AE6630025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6D72D75C-2F4A-4973-BA79-FEFFCDB9096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8A7D2357-FD2E-4F98-A715-023A5180402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FA3C5348-134F-4259-9F94-008F9AE233E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538939DF-8D13-4E44-A661-730552B50E6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BF967AB8-67CB-44AA-8DE5-D23F9CD10D94}"/>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DE5E571F-E219-43EE-A76B-969EF675FA53}"/>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57F06281-1BE9-42E1-B735-7B53E6478874}"/>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F46CD083-D053-467D-A130-FF34E25198F8}"/>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2D3CE2E4-88FE-4C54-B95E-2AF313BAD745}"/>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3D0BBD13-D5EF-4F5C-AD85-577D13E3F90C}"/>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571B44DE-5F52-42F1-BB50-A87AC0A0F54A}"/>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B426531-F447-4F82-9E7E-C76DCE0FFF0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6D1ED7C-3FAF-4EDF-ABA9-293A40CB6EB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230AA3A-BC84-4883-8C15-F17AB99B687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383AFD5-6468-44E3-860B-87099C31D77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67D2783-CC63-4715-9612-32BDAA6079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76019</xdr:rowOff>
    </xdr:from>
    <xdr:to>
      <xdr:col>85</xdr:col>
      <xdr:colOff>177800</xdr:colOff>
      <xdr:row>38</xdr:row>
      <xdr:rowOff>6169</xdr:rowOff>
    </xdr:to>
    <xdr:sp macro="" textlink="">
      <xdr:nvSpPr>
        <xdr:cNvPr id="531" name="楕円 530">
          <a:extLst>
            <a:ext uri="{FF2B5EF4-FFF2-40B4-BE49-F238E27FC236}">
              <a16:creationId xmlns:a16="http://schemas.microsoft.com/office/drawing/2014/main" id="{FD1DAF16-2BAB-4867-BA15-6183430DE8CA}"/>
            </a:ext>
          </a:extLst>
        </xdr:cNvPr>
        <xdr:cNvSpPr/>
      </xdr:nvSpPr>
      <xdr:spPr>
        <a:xfrm>
          <a:off x="162687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98896</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23AB30FE-2F11-4189-B6DF-37A5D56F31EC}"/>
            </a:ext>
          </a:extLst>
        </xdr:cNvPr>
        <xdr:cNvSpPr txBox="1"/>
      </xdr:nvSpPr>
      <xdr:spPr>
        <a:xfrm>
          <a:off x="16357600" y="6271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25400</xdr:rowOff>
    </xdr:from>
    <xdr:to>
      <xdr:col>81</xdr:col>
      <xdr:colOff>101600</xdr:colOff>
      <xdr:row>37</xdr:row>
      <xdr:rowOff>127000</xdr:rowOff>
    </xdr:to>
    <xdr:sp macro="" textlink="">
      <xdr:nvSpPr>
        <xdr:cNvPr id="533" name="楕円 532">
          <a:extLst>
            <a:ext uri="{FF2B5EF4-FFF2-40B4-BE49-F238E27FC236}">
              <a16:creationId xmlns:a16="http://schemas.microsoft.com/office/drawing/2014/main" id="{7326CD6D-1F2E-4E79-8C37-AA75CD7FEA5B}"/>
            </a:ext>
          </a:extLst>
        </xdr:cNvPr>
        <xdr:cNvSpPr/>
      </xdr:nvSpPr>
      <xdr:spPr>
        <a:xfrm>
          <a:off x="15430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76200</xdr:rowOff>
    </xdr:from>
    <xdr:to>
      <xdr:col>85</xdr:col>
      <xdr:colOff>127000</xdr:colOff>
      <xdr:row>37</xdr:row>
      <xdr:rowOff>126819</xdr:rowOff>
    </xdr:to>
    <xdr:cxnSp macro="">
      <xdr:nvCxnSpPr>
        <xdr:cNvPr id="534" name="直線コネクタ 533">
          <a:extLst>
            <a:ext uri="{FF2B5EF4-FFF2-40B4-BE49-F238E27FC236}">
              <a16:creationId xmlns:a16="http://schemas.microsoft.com/office/drawing/2014/main" id="{A79FDF23-9B8C-4EE4-99AE-8819AB3C38CA}"/>
            </a:ext>
          </a:extLst>
        </xdr:cNvPr>
        <xdr:cNvCxnSpPr/>
      </xdr:nvCxnSpPr>
      <xdr:spPr>
        <a:xfrm>
          <a:off x="15481300" y="6419850"/>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535" name="楕円 534">
          <a:extLst>
            <a:ext uri="{FF2B5EF4-FFF2-40B4-BE49-F238E27FC236}">
              <a16:creationId xmlns:a16="http://schemas.microsoft.com/office/drawing/2014/main" id="{0C90D1F4-34C8-4CB6-8C1E-B31E37E967F9}"/>
            </a:ext>
          </a:extLst>
        </xdr:cNvPr>
        <xdr:cNvSpPr/>
      </xdr:nvSpPr>
      <xdr:spPr>
        <a:xfrm>
          <a:off x="14541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121920</xdr:rowOff>
    </xdr:from>
    <xdr:to>
      <xdr:col>81</xdr:col>
      <xdr:colOff>50800</xdr:colOff>
      <xdr:row>37</xdr:row>
      <xdr:rowOff>76200</xdr:rowOff>
    </xdr:to>
    <xdr:cxnSp macro="">
      <xdr:nvCxnSpPr>
        <xdr:cNvPr id="536" name="直線コネクタ 535">
          <a:extLst>
            <a:ext uri="{FF2B5EF4-FFF2-40B4-BE49-F238E27FC236}">
              <a16:creationId xmlns:a16="http://schemas.microsoft.com/office/drawing/2014/main" id="{A95F7DDD-BC9E-4944-8101-C68F5471D3BE}"/>
            </a:ext>
          </a:extLst>
        </xdr:cNvPr>
        <xdr:cNvCxnSpPr/>
      </xdr:nvCxnSpPr>
      <xdr:spPr>
        <a:xfrm>
          <a:off x="14592300" y="612267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23767</xdr:rowOff>
    </xdr:from>
    <xdr:to>
      <xdr:col>72</xdr:col>
      <xdr:colOff>38100</xdr:colOff>
      <xdr:row>36</xdr:row>
      <xdr:rowOff>125367</xdr:rowOff>
    </xdr:to>
    <xdr:sp macro="" textlink="">
      <xdr:nvSpPr>
        <xdr:cNvPr id="537" name="楕円 536">
          <a:extLst>
            <a:ext uri="{FF2B5EF4-FFF2-40B4-BE49-F238E27FC236}">
              <a16:creationId xmlns:a16="http://schemas.microsoft.com/office/drawing/2014/main" id="{0591DE49-BE43-459B-B261-CD12E2B13ED3}"/>
            </a:ext>
          </a:extLst>
        </xdr:cNvPr>
        <xdr:cNvSpPr/>
      </xdr:nvSpPr>
      <xdr:spPr>
        <a:xfrm>
          <a:off x="13652500" y="61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36</xdr:row>
      <xdr:rowOff>74567</xdr:rowOff>
    </xdr:to>
    <xdr:cxnSp macro="">
      <xdr:nvCxnSpPr>
        <xdr:cNvPr id="538" name="直線コネクタ 537">
          <a:extLst>
            <a:ext uri="{FF2B5EF4-FFF2-40B4-BE49-F238E27FC236}">
              <a16:creationId xmlns:a16="http://schemas.microsoft.com/office/drawing/2014/main" id="{500E1519-F940-4C47-8365-01287C6CFC5C}"/>
            </a:ext>
          </a:extLst>
        </xdr:cNvPr>
        <xdr:cNvCxnSpPr/>
      </xdr:nvCxnSpPr>
      <xdr:spPr>
        <a:xfrm flipV="1">
          <a:off x="13703300" y="612267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120106</xdr:rowOff>
    </xdr:from>
    <xdr:to>
      <xdr:col>67</xdr:col>
      <xdr:colOff>101600</xdr:colOff>
      <xdr:row>38</xdr:row>
      <xdr:rowOff>50256</xdr:rowOff>
    </xdr:to>
    <xdr:sp macro="" textlink="">
      <xdr:nvSpPr>
        <xdr:cNvPr id="539" name="楕円 538">
          <a:extLst>
            <a:ext uri="{FF2B5EF4-FFF2-40B4-BE49-F238E27FC236}">
              <a16:creationId xmlns:a16="http://schemas.microsoft.com/office/drawing/2014/main" id="{B3302FD5-65A2-4DB6-BDFA-0125592537D7}"/>
            </a:ext>
          </a:extLst>
        </xdr:cNvPr>
        <xdr:cNvSpPr/>
      </xdr:nvSpPr>
      <xdr:spPr>
        <a:xfrm>
          <a:off x="12763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74567</xdr:rowOff>
    </xdr:from>
    <xdr:to>
      <xdr:col>71</xdr:col>
      <xdr:colOff>177800</xdr:colOff>
      <xdr:row>37</xdr:row>
      <xdr:rowOff>170906</xdr:rowOff>
    </xdr:to>
    <xdr:cxnSp macro="">
      <xdr:nvCxnSpPr>
        <xdr:cNvPr id="540" name="直線コネクタ 539">
          <a:extLst>
            <a:ext uri="{FF2B5EF4-FFF2-40B4-BE49-F238E27FC236}">
              <a16:creationId xmlns:a16="http://schemas.microsoft.com/office/drawing/2014/main" id="{6E50B7D2-98A1-4182-B4D9-22930632955E}"/>
            </a:ext>
          </a:extLst>
        </xdr:cNvPr>
        <xdr:cNvCxnSpPr/>
      </xdr:nvCxnSpPr>
      <xdr:spPr>
        <a:xfrm flipV="1">
          <a:off x="12814300" y="6246767"/>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7EF65AEB-EEE1-4243-99DC-A2028A5B4F70}"/>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03CF338-B4AB-4417-A6A7-5921C3B9BB54}"/>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79ADEBE5-F79A-4460-A864-11555DFCD9E7}"/>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982F41AA-B2AD-4E39-A95A-C9BA6CFE7876}"/>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143527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71AE1C12-87C0-4C37-91AB-DE7C215093BE}"/>
            </a:ext>
          </a:extLst>
        </xdr:cNvPr>
        <xdr:cNvSpPr txBox="1"/>
      </xdr:nvSpPr>
      <xdr:spPr>
        <a:xfrm>
          <a:off x="15266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E36B590A-450C-41EA-8379-CAD588AEF3A2}"/>
            </a:ext>
          </a:extLst>
        </xdr:cNvPr>
        <xdr:cNvSpPr txBox="1"/>
      </xdr:nvSpPr>
      <xdr:spPr>
        <a:xfrm>
          <a:off x="14389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141894</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F341FB41-7BF2-4D00-B40A-11A9961B0BB7}"/>
            </a:ext>
          </a:extLst>
        </xdr:cNvPr>
        <xdr:cNvSpPr txBox="1"/>
      </xdr:nvSpPr>
      <xdr:spPr>
        <a:xfrm>
          <a:off x="13500744" y="597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66783</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FA12676F-9AE1-4C97-BB89-3EAF85673DA0}"/>
            </a:ext>
          </a:extLst>
        </xdr:cNvPr>
        <xdr:cNvSpPr txBox="1"/>
      </xdr:nvSpPr>
      <xdr:spPr>
        <a:xfrm>
          <a:off x="12611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19CEF8A-A12D-44FE-9B5C-911230138AC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D3189A00-BEF2-40A9-B64F-6AF9D4D4110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7F126E2-6005-471D-9F10-621DA02AEE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9CE42E0-9813-441A-9215-82EE2A5BA38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9B852F5-0754-49CF-98AE-35E98BB8FFA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E4E5053-F67D-4AB3-BD54-7EC1AFB0B1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A3B1A458-B73A-4285-B6B5-4BAE85822EB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08496C7-2E32-476D-BF52-DFF9D69804E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CD0C9D3-E8C9-447C-8DB0-56484765150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9DA1D095-9C0C-449C-9446-D7AFB1F254E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1B8FCA37-6DE2-4473-A5AB-E35B2EE5C05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EA9DC297-006D-42D1-9B9F-7EFA6296228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2CE54061-3189-49B8-8980-4F5AD3C329B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200A8B1B-173D-4419-A982-D998424A9BE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612915D-061C-4BC5-B02F-D7223B1F787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E53FE58D-1DB6-4AFE-9334-6CE0B74EF022}"/>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8894B8F9-8495-4187-A9B3-70515C0092D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51D6D66B-2264-4736-B37D-2CBE6432C53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D288835C-7D33-4DD2-8D70-02756A7CBE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95716EA-5E63-455B-A6F4-FCAA699BD18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5E505EF2-BDEC-4903-A03F-95B8DFA9B98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0DC29F3C-FB58-4392-8386-C41F7DE76CE3}"/>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657E59F4-39C3-4FAD-96CD-684C5CC35DC1}"/>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AFA8B612-4543-4DC4-9696-51E1829EC59E}"/>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2142D490-878E-47BE-8FE3-D90664B072B4}"/>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9C9A33D8-7FB2-43BA-8A4C-1F1073DA3B1B}"/>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78EFDB88-F8D8-48FC-8154-47835A6B33EA}"/>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85F96DA2-10FE-4B2E-9BDC-26D93CF4A84D}"/>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3AE7CB3E-5939-4094-85AB-35FCBD5C7886}"/>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9C01B5A0-FD1D-4C4E-9D00-02E00CADD1E9}"/>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4AF8D7BD-A69F-40E6-8771-299DD9846DC8}"/>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E15F1605-CC3D-4B9A-B789-9A82A46CDD32}"/>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A08115D-8311-4436-B47A-205DB3B26D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B425B8B-776A-4F3F-9B9A-785A63E82F1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FA38F9C-1695-42CF-B15A-EF0D1BE5916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8595F26-35B4-4724-97D5-4785BFB971C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08A6355-CA3E-4BA6-904B-CB1DF13C998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103124</xdr:rowOff>
    </xdr:from>
    <xdr:to>
      <xdr:col>116</xdr:col>
      <xdr:colOff>114300</xdr:colOff>
      <xdr:row>41</xdr:row>
      <xdr:rowOff>33274</xdr:rowOff>
    </xdr:to>
    <xdr:sp macro="" textlink="">
      <xdr:nvSpPr>
        <xdr:cNvPr id="586" name="楕円 585">
          <a:extLst>
            <a:ext uri="{FF2B5EF4-FFF2-40B4-BE49-F238E27FC236}">
              <a16:creationId xmlns:a16="http://schemas.microsoft.com/office/drawing/2014/main" id="{D4BEAC44-D229-46C2-B539-D0AB40C3BBD6}"/>
            </a:ext>
          </a:extLst>
        </xdr:cNvPr>
        <xdr:cNvSpPr/>
      </xdr:nvSpPr>
      <xdr:spPr>
        <a:xfrm>
          <a:off x="221107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81551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08D2067F-65BA-48DF-8ABD-90ED44ED92BA}"/>
            </a:ext>
          </a:extLst>
        </xdr:cNvPr>
        <xdr:cNvSpPr txBox="1"/>
      </xdr:nvSpPr>
      <xdr:spPr>
        <a:xfrm>
          <a:off x="22199600"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105410</xdr:rowOff>
    </xdr:from>
    <xdr:to>
      <xdr:col>112</xdr:col>
      <xdr:colOff>38100</xdr:colOff>
      <xdr:row>41</xdr:row>
      <xdr:rowOff>35560</xdr:rowOff>
    </xdr:to>
    <xdr:sp macro="" textlink="">
      <xdr:nvSpPr>
        <xdr:cNvPr id="588" name="楕円 587">
          <a:extLst>
            <a:ext uri="{FF2B5EF4-FFF2-40B4-BE49-F238E27FC236}">
              <a16:creationId xmlns:a16="http://schemas.microsoft.com/office/drawing/2014/main" id="{AE7C2482-B92E-4D50-A0B7-F84C433D67B3}"/>
            </a:ext>
          </a:extLst>
        </xdr:cNvPr>
        <xdr:cNvSpPr/>
      </xdr:nvSpPr>
      <xdr:spPr>
        <a:xfrm>
          <a:off x="21272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153924</xdr:rowOff>
    </xdr:from>
    <xdr:to>
      <xdr:col>116</xdr:col>
      <xdr:colOff>63500</xdr:colOff>
      <xdr:row>40</xdr:row>
      <xdr:rowOff>156210</xdr:rowOff>
    </xdr:to>
    <xdr:cxnSp macro="">
      <xdr:nvCxnSpPr>
        <xdr:cNvPr id="589" name="直線コネクタ 588">
          <a:extLst>
            <a:ext uri="{FF2B5EF4-FFF2-40B4-BE49-F238E27FC236}">
              <a16:creationId xmlns:a16="http://schemas.microsoft.com/office/drawing/2014/main" id="{1FBF1D50-E462-47C0-918F-12C4CE083B8C}"/>
            </a:ext>
          </a:extLst>
        </xdr:cNvPr>
        <xdr:cNvCxnSpPr/>
      </xdr:nvCxnSpPr>
      <xdr:spPr>
        <a:xfrm flipV="1">
          <a:off x="21323300" y="701192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107696</xdr:rowOff>
    </xdr:from>
    <xdr:to>
      <xdr:col>107</xdr:col>
      <xdr:colOff>101600</xdr:colOff>
      <xdr:row>41</xdr:row>
      <xdr:rowOff>37846</xdr:rowOff>
    </xdr:to>
    <xdr:sp macro="" textlink="">
      <xdr:nvSpPr>
        <xdr:cNvPr id="590" name="楕円 589">
          <a:extLst>
            <a:ext uri="{FF2B5EF4-FFF2-40B4-BE49-F238E27FC236}">
              <a16:creationId xmlns:a16="http://schemas.microsoft.com/office/drawing/2014/main" id="{D547457B-60E2-46C5-903D-BD2CD02A7F02}"/>
            </a:ext>
          </a:extLst>
        </xdr:cNvPr>
        <xdr:cNvSpPr/>
      </xdr:nvSpPr>
      <xdr:spPr>
        <a:xfrm>
          <a:off x="203835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156210</xdr:rowOff>
    </xdr:from>
    <xdr:to>
      <xdr:col>111</xdr:col>
      <xdr:colOff>177800</xdr:colOff>
      <xdr:row>40</xdr:row>
      <xdr:rowOff>158496</xdr:rowOff>
    </xdr:to>
    <xdr:cxnSp macro="">
      <xdr:nvCxnSpPr>
        <xdr:cNvPr id="591" name="直線コネクタ 590">
          <a:extLst>
            <a:ext uri="{FF2B5EF4-FFF2-40B4-BE49-F238E27FC236}">
              <a16:creationId xmlns:a16="http://schemas.microsoft.com/office/drawing/2014/main" id="{512F8AA9-AB96-43F8-A91E-6A1BA04487A2}"/>
            </a:ext>
          </a:extLst>
        </xdr:cNvPr>
        <xdr:cNvCxnSpPr/>
      </xdr:nvCxnSpPr>
      <xdr:spPr>
        <a:xfrm flipV="1">
          <a:off x="20434300" y="701421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592" name="楕円 591">
          <a:extLst>
            <a:ext uri="{FF2B5EF4-FFF2-40B4-BE49-F238E27FC236}">
              <a16:creationId xmlns:a16="http://schemas.microsoft.com/office/drawing/2014/main" id="{F5137BC5-B072-4A25-80F5-3C17158B9DE3}"/>
            </a:ext>
          </a:extLst>
        </xdr:cNvPr>
        <xdr:cNvSpPr/>
      </xdr:nvSpPr>
      <xdr:spPr>
        <a:xfrm>
          <a:off x="19494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158496</xdr:rowOff>
    </xdr:from>
    <xdr:to>
      <xdr:col>107</xdr:col>
      <xdr:colOff>50800</xdr:colOff>
      <xdr:row>40</xdr:row>
      <xdr:rowOff>167640</xdr:rowOff>
    </xdr:to>
    <xdr:cxnSp macro="">
      <xdr:nvCxnSpPr>
        <xdr:cNvPr id="593" name="直線コネクタ 592">
          <a:extLst>
            <a:ext uri="{FF2B5EF4-FFF2-40B4-BE49-F238E27FC236}">
              <a16:creationId xmlns:a16="http://schemas.microsoft.com/office/drawing/2014/main" id="{52ED9EC1-6002-45E0-BC60-AF518C870928}"/>
            </a:ext>
          </a:extLst>
        </xdr:cNvPr>
        <xdr:cNvCxnSpPr/>
      </xdr:nvCxnSpPr>
      <xdr:spPr>
        <a:xfrm flipV="1">
          <a:off x="19545300" y="70164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130556</xdr:rowOff>
    </xdr:from>
    <xdr:to>
      <xdr:col>98</xdr:col>
      <xdr:colOff>38100</xdr:colOff>
      <xdr:row>40</xdr:row>
      <xdr:rowOff>60706</xdr:rowOff>
    </xdr:to>
    <xdr:sp macro="" textlink="">
      <xdr:nvSpPr>
        <xdr:cNvPr id="594" name="楕円 593">
          <a:extLst>
            <a:ext uri="{FF2B5EF4-FFF2-40B4-BE49-F238E27FC236}">
              <a16:creationId xmlns:a16="http://schemas.microsoft.com/office/drawing/2014/main" id="{DB678DAE-8FFB-4AA8-8A04-690E6D919884}"/>
            </a:ext>
          </a:extLst>
        </xdr:cNvPr>
        <xdr:cNvSpPr/>
      </xdr:nvSpPr>
      <xdr:spPr>
        <a:xfrm>
          <a:off x="186055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9906</xdr:rowOff>
    </xdr:from>
    <xdr:to>
      <xdr:col>102</xdr:col>
      <xdr:colOff>114300</xdr:colOff>
      <xdr:row>40</xdr:row>
      <xdr:rowOff>167640</xdr:rowOff>
    </xdr:to>
    <xdr:cxnSp macro="">
      <xdr:nvCxnSpPr>
        <xdr:cNvPr id="595" name="直線コネクタ 594">
          <a:extLst>
            <a:ext uri="{FF2B5EF4-FFF2-40B4-BE49-F238E27FC236}">
              <a16:creationId xmlns:a16="http://schemas.microsoft.com/office/drawing/2014/main" id="{F275F564-D8A1-4E4D-A0F4-F4688C49DD16}"/>
            </a:ext>
          </a:extLst>
        </xdr:cNvPr>
        <xdr:cNvCxnSpPr/>
      </xdr:nvCxnSpPr>
      <xdr:spPr>
        <a:xfrm>
          <a:off x="18656300" y="6867906"/>
          <a:ext cx="889000" cy="1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9F2D76E2-869F-47DB-8BC6-5DD414724C8E}"/>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9F5CDAE8-2BA4-4F96-9A6E-A96489D36699}"/>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F03AC83D-109D-4153-AAD3-4F041924386D}"/>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80624504-0492-41A6-85D4-8E470DF315F9}"/>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26687</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86FBA4BB-DFA7-47E9-A6CF-C1BB5BF1ACF5}"/>
            </a:ext>
          </a:extLst>
        </xdr:cNvPr>
        <xdr:cNvSpPr txBox="1"/>
      </xdr:nvSpPr>
      <xdr:spPr>
        <a:xfrm>
          <a:off x="210757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28973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E7640D84-2311-4DEA-9FDE-4FF1B03295D9}"/>
            </a:ext>
          </a:extLst>
        </xdr:cNvPr>
        <xdr:cNvSpPr txBox="1"/>
      </xdr:nvSpPr>
      <xdr:spPr>
        <a:xfrm>
          <a:off x="2019942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6268D998-37F7-473A-A0DA-BD2950B98F29}"/>
            </a:ext>
          </a:extLst>
        </xdr:cNvPr>
        <xdr:cNvSpPr txBox="1"/>
      </xdr:nvSpPr>
      <xdr:spPr>
        <a:xfrm>
          <a:off x="19310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51833</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9F9CFE93-4D6C-4346-901E-3229BB39A968}"/>
            </a:ext>
          </a:extLst>
        </xdr:cNvPr>
        <xdr:cNvSpPr txBox="1"/>
      </xdr:nvSpPr>
      <xdr:spPr>
        <a:xfrm>
          <a:off x="18421427" y="690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9094093-49C9-4CF7-99DA-9BF7363D94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540AF9A-CAC5-402F-ADC4-0426E34A80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942D98D-1986-4121-BBD9-F9B401337B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998849B-2354-4DD3-8009-C40E6E598F1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6BC7614C-1818-4AE5-8999-6475E6B08F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A32A90E-113B-4A33-A47B-1742968FFC6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7074007A-0692-4581-A79D-2CA83389C7D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E140CA2-1973-4903-8A5B-B989153640C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9E2A825-EA6A-4832-BBFC-D0C2172BC93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77BEFD13-18E6-4110-B8F3-EBA891A9B13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CC772949-85B1-4F68-8435-CA202E615B5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074B123E-9130-49AA-B3AF-3DE31A7E3B0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16280508-EC72-4C0B-B81D-95EEAC9CD97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6B363ACA-DCC6-4874-A754-F041072413E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34C3E52F-02AE-4B9C-96BF-84036B4DC69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A8FB72A8-356A-4AFA-A1AE-B23DC0E1B39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A91F38C6-A6A3-4B01-9DB3-1DD6E063128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40825DD8-5EB9-4E1C-8D77-B604CADB5EC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F6367C5A-ED50-4127-AC08-BE88BE918AB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597E7CFA-FE00-47F2-AD51-B22A387A629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74496509-C59D-4A3B-82F8-BA7CAC9DF23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D31B27AA-8E9E-4A0C-BF0B-4599D965E91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96018F30-C018-475D-9AF3-DDF402FCF59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34B1841-D82E-413E-A611-3303952A8B9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DBEF41D5-4BF2-48E5-AAED-38D5B996308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A1E3C2E8-D2A0-4CD0-A01B-25991DEEBD5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F2220CCD-92AD-4CA7-ABF8-C563B4AFFBBD}"/>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0E7244AB-6265-4A5A-B08F-FD29066B31D3}"/>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AF12D647-E9D6-4581-B2FD-8FBB212C24B9}"/>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7B5C5F6A-6358-4799-AD47-186DEE87137D}"/>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23F9C2A3-B6C7-4328-A9E9-E38C4551DC9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73DB3086-CD14-4973-8648-9C70CC13EA00}"/>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6FFB44F1-F0FE-4C79-8B6B-B5464096E03F}"/>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D9D553B3-ACD7-46C6-BDAD-9A2E603013F2}"/>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98177D51-6F6A-42A0-BDBB-1A265ED18F06}"/>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2131BC85-9AF2-40BB-8C21-B776FB2B93D3}"/>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721F672F-C121-4FE3-A77D-7A672B5C2B3B}"/>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4516D31-21BC-41C8-A909-65992F44FB3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B3E4925-8DE7-491B-AC75-4F6663B3403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0CE08E5-F36F-43C1-9734-6B3571FB782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2D51BF4-BA30-4D7E-9C5D-5271BAE6F96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4E8DA38-4B13-4DEF-9924-0CF076E3452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166370</xdr:rowOff>
    </xdr:from>
    <xdr:to>
      <xdr:col>85</xdr:col>
      <xdr:colOff>177800</xdr:colOff>
      <xdr:row>62</xdr:row>
      <xdr:rowOff>96520</xdr:rowOff>
    </xdr:to>
    <xdr:sp macro="" textlink="">
      <xdr:nvSpPr>
        <xdr:cNvPr id="646" name="楕円 645">
          <a:extLst>
            <a:ext uri="{FF2B5EF4-FFF2-40B4-BE49-F238E27FC236}">
              <a16:creationId xmlns:a16="http://schemas.microsoft.com/office/drawing/2014/main" id="{621F46F9-CD7D-4B16-A78C-E586FD8FC902}"/>
            </a:ext>
          </a:extLst>
        </xdr:cNvPr>
        <xdr:cNvSpPr/>
      </xdr:nvSpPr>
      <xdr:spPr>
        <a:xfrm>
          <a:off x="16268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144797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3D4CA0C8-BCB6-42D3-BFED-7E2EEAB0705C}"/>
            </a:ext>
          </a:extLst>
        </xdr:cNvPr>
        <xdr:cNvSpPr txBox="1"/>
      </xdr:nvSpPr>
      <xdr:spPr>
        <a:xfrm>
          <a:off x="16357600"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104322</xdr:rowOff>
    </xdr:from>
    <xdr:to>
      <xdr:col>81</xdr:col>
      <xdr:colOff>101600</xdr:colOff>
      <xdr:row>62</xdr:row>
      <xdr:rowOff>34472</xdr:rowOff>
    </xdr:to>
    <xdr:sp macro="" textlink="">
      <xdr:nvSpPr>
        <xdr:cNvPr id="648" name="楕円 647">
          <a:extLst>
            <a:ext uri="{FF2B5EF4-FFF2-40B4-BE49-F238E27FC236}">
              <a16:creationId xmlns:a16="http://schemas.microsoft.com/office/drawing/2014/main" id="{54AE8364-2BD8-4730-9926-CF6C1C4734D5}"/>
            </a:ext>
          </a:extLst>
        </xdr:cNvPr>
        <xdr:cNvSpPr/>
      </xdr:nvSpPr>
      <xdr:spPr>
        <a:xfrm>
          <a:off x="15430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155122</xdr:rowOff>
    </xdr:from>
    <xdr:to>
      <xdr:col>85</xdr:col>
      <xdr:colOff>127000</xdr:colOff>
      <xdr:row>62</xdr:row>
      <xdr:rowOff>45720</xdr:rowOff>
    </xdr:to>
    <xdr:cxnSp macro="">
      <xdr:nvCxnSpPr>
        <xdr:cNvPr id="649" name="直線コネクタ 648">
          <a:extLst>
            <a:ext uri="{FF2B5EF4-FFF2-40B4-BE49-F238E27FC236}">
              <a16:creationId xmlns:a16="http://schemas.microsoft.com/office/drawing/2014/main" id="{CB36728B-103A-4EE1-B363-EB301CEA4561}"/>
            </a:ext>
          </a:extLst>
        </xdr:cNvPr>
        <xdr:cNvCxnSpPr/>
      </xdr:nvCxnSpPr>
      <xdr:spPr>
        <a:xfrm>
          <a:off x="15481300" y="10613572"/>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42273</xdr:rowOff>
    </xdr:from>
    <xdr:to>
      <xdr:col>76</xdr:col>
      <xdr:colOff>165100</xdr:colOff>
      <xdr:row>61</xdr:row>
      <xdr:rowOff>143873</xdr:rowOff>
    </xdr:to>
    <xdr:sp macro="" textlink="">
      <xdr:nvSpPr>
        <xdr:cNvPr id="650" name="楕円 649">
          <a:extLst>
            <a:ext uri="{FF2B5EF4-FFF2-40B4-BE49-F238E27FC236}">
              <a16:creationId xmlns:a16="http://schemas.microsoft.com/office/drawing/2014/main" id="{6AF1C177-40A8-47CF-9F33-3D802E07D976}"/>
            </a:ext>
          </a:extLst>
        </xdr:cNvPr>
        <xdr:cNvSpPr/>
      </xdr:nvSpPr>
      <xdr:spPr>
        <a:xfrm>
          <a:off x="14541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93073</xdr:rowOff>
    </xdr:from>
    <xdr:to>
      <xdr:col>81</xdr:col>
      <xdr:colOff>50800</xdr:colOff>
      <xdr:row>61</xdr:row>
      <xdr:rowOff>155122</xdr:rowOff>
    </xdr:to>
    <xdr:cxnSp macro="">
      <xdr:nvCxnSpPr>
        <xdr:cNvPr id="651" name="直線コネクタ 650">
          <a:extLst>
            <a:ext uri="{FF2B5EF4-FFF2-40B4-BE49-F238E27FC236}">
              <a16:creationId xmlns:a16="http://schemas.microsoft.com/office/drawing/2014/main" id="{C798549F-C28D-425A-AEC5-A5B0982A939F}"/>
            </a:ext>
          </a:extLst>
        </xdr:cNvPr>
        <xdr:cNvCxnSpPr/>
      </xdr:nvCxnSpPr>
      <xdr:spPr>
        <a:xfrm>
          <a:off x="14592300" y="105515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86360</xdr:rowOff>
    </xdr:from>
    <xdr:to>
      <xdr:col>72</xdr:col>
      <xdr:colOff>38100</xdr:colOff>
      <xdr:row>61</xdr:row>
      <xdr:rowOff>16510</xdr:rowOff>
    </xdr:to>
    <xdr:sp macro="" textlink="">
      <xdr:nvSpPr>
        <xdr:cNvPr id="652" name="楕円 651">
          <a:extLst>
            <a:ext uri="{FF2B5EF4-FFF2-40B4-BE49-F238E27FC236}">
              <a16:creationId xmlns:a16="http://schemas.microsoft.com/office/drawing/2014/main" id="{8BA4DD1F-44E8-4880-86E5-96E2F37EE83B}"/>
            </a:ext>
          </a:extLst>
        </xdr:cNvPr>
        <xdr:cNvSpPr/>
      </xdr:nvSpPr>
      <xdr:spPr>
        <a:xfrm>
          <a:off x="13652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137160</xdr:rowOff>
    </xdr:from>
    <xdr:to>
      <xdr:col>76</xdr:col>
      <xdr:colOff>114300</xdr:colOff>
      <xdr:row>61</xdr:row>
      <xdr:rowOff>93073</xdr:rowOff>
    </xdr:to>
    <xdr:cxnSp macro="">
      <xdr:nvCxnSpPr>
        <xdr:cNvPr id="653" name="直線コネクタ 652">
          <a:extLst>
            <a:ext uri="{FF2B5EF4-FFF2-40B4-BE49-F238E27FC236}">
              <a16:creationId xmlns:a16="http://schemas.microsoft.com/office/drawing/2014/main" id="{760F8686-F6B8-4226-88E9-757A64454256}"/>
            </a:ext>
          </a:extLst>
        </xdr:cNvPr>
        <xdr:cNvCxnSpPr/>
      </xdr:nvCxnSpPr>
      <xdr:spPr>
        <a:xfrm>
          <a:off x="13703300" y="10424160"/>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79828</xdr:rowOff>
    </xdr:from>
    <xdr:to>
      <xdr:col>67</xdr:col>
      <xdr:colOff>101600</xdr:colOff>
      <xdr:row>61</xdr:row>
      <xdr:rowOff>9978</xdr:rowOff>
    </xdr:to>
    <xdr:sp macro="" textlink="">
      <xdr:nvSpPr>
        <xdr:cNvPr id="654" name="楕円 653">
          <a:extLst>
            <a:ext uri="{FF2B5EF4-FFF2-40B4-BE49-F238E27FC236}">
              <a16:creationId xmlns:a16="http://schemas.microsoft.com/office/drawing/2014/main" id="{EEDBB4F0-5818-47FA-B832-1649AFF458AB}"/>
            </a:ext>
          </a:extLst>
        </xdr:cNvPr>
        <xdr:cNvSpPr/>
      </xdr:nvSpPr>
      <xdr:spPr>
        <a:xfrm>
          <a:off x="12763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130628</xdr:rowOff>
    </xdr:from>
    <xdr:to>
      <xdr:col>71</xdr:col>
      <xdr:colOff>177800</xdr:colOff>
      <xdr:row>60</xdr:row>
      <xdr:rowOff>137160</xdr:rowOff>
    </xdr:to>
    <xdr:cxnSp macro="">
      <xdr:nvCxnSpPr>
        <xdr:cNvPr id="655" name="直線コネクタ 654">
          <a:extLst>
            <a:ext uri="{FF2B5EF4-FFF2-40B4-BE49-F238E27FC236}">
              <a16:creationId xmlns:a16="http://schemas.microsoft.com/office/drawing/2014/main" id="{1DB05540-4A4B-4172-879C-EC728819F42B}"/>
            </a:ext>
          </a:extLst>
        </xdr:cNvPr>
        <xdr:cNvCxnSpPr/>
      </xdr:nvCxnSpPr>
      <xdr:spPr>
        <a:xfrm>
          <a:off x="12814300" y="104176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9B4F6962-C32B-47FE-9EB6-28C73D1DA4A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23D16BD1-BE0A-43B7-B07B-BB50B6FEBD3A}"/>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FA1B5E6E-0946-4426-A128-D35D6A1E6920}"/>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56633EBA-C318-41D7-ADCB-F391E4FF0569}"/>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25599</xdr:rowOff>
    </xdr:from>
    <xdr:ext cx="405111" cy="259045"/>
    <xdr:sp macro="" textlink="">
      <xdr:nvSpPr>
        <xdr:cNvPr id="660" name="n_1mainValue【学校施設】&#10;有形固定資産減価償却率">
          <a:extLst>
            <a:ext uri="{FF2B5EF4-FFF2-40B4-BE49-F238E27FC236}">
              <a16:creationId xmlns:a16="http://schemas.microsoft.com/office/drawing/2014/main" id="{26449C9E-D163-4234-A329-27CECD634A5D}"/>
            </a:ext>
          </a:extLst>
        </xdr:cNvPr>
        <xdr:cNvSpPr txBox="1"/>
      </xdr:nvSpPr>
      <xdr:spPr>
        <a:xfrm>
          <a:off x="15266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135000</xdr:rowOff>
    </xdr:from>
    <xdr:ext cx="405111" cy="259045"/>
    <xdr:sp macro="" textlink="">
      <xdr:nvSpPr>
        <xdr:cNvPr id="661" name="n_2mainValue【学校施設】&#10;有形固定資産減価償却率">
          <a:extLst>
            <a:ext uri="{FF2B5EF4-FFF2-40B4-BE49-F238E27FC236}">
              <a16:creationId xmlns:a16="http://schemas.microsoft.com/office/drawing/2014/main" id="{7533F788-E766-42FA-B256-0F57FBCE4C1B}"/>
            </a:ext>
          </a:extLst>
        </xdr:cNvPr>
        <xdr:cNvSpPr txBox="1"/>
      </xdr:nvSpPr>
      <xdr:spPr>
        <a:xfrm>
          <a:off x="14389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662" name="n_3mainValue【学校施設】&#10;有形固定資産減価償却率">
          <a:extLst>
            <a:ext uri="{FF2B5EF4-FFF2-40B4-BE49-F238E27FC236}">
              <a16:creationId xmlns:a16="http://schemas.microsoft.com/office/drawing/2014/main" id="{60A67D02-E1DF-40C7-8D33-0F01C705FAAC}"/>
            </a:ext>
          </a:extLst>
        </xdr:cNvPr>
        <xdr:cNvSpPr txBox="1"/>
      </xdr:nvSpPr>
      <xdr:spPr>
        <a:xfrm>
          <a:off x="13500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xdr:rowOff>
    </xdr:from>
    <xdr:ext cx="405111" cy="259045"/>
    <xdr:sp macro="" textlink="">
      <xdr:nvSpPr>
        <xdr:cNvPr id="663" name="n_4mainValue【学校施設】&#10;有形固定資産減価償却率">
          <a:extLst>
            <a:ext uri="{FF2B5EF4-FFF2-40B4-BE49-F238E27FC236}">
              <a16:creationId xmlns:a16="http://schemas.microsoft.com/office/drawing/2014/main" id="{948E5EFB-D492-481C-B8D4-BA47E2754270}"/>
            </a:ext>
          </a:extLst>
        </xdr:cNvPr>
        <xdr:cNvSpPr txBox="1"/>
      </xdr:nvSpPr>
      <xdr:spPr>
        <a:xfrm>
          <a:off x="12611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304612F-B3C8-478B-8C13-49B3A8A40E2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B30F40BF-8742-4E32-B71E-FD7F1DF876C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9495CBD1-8624-4FF1-B98F-DCC4AC0B51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2765506A-F9E1-41D1-87EE-38AF127EF92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8800376E-6E2C-46FE-B818-114A5273C84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E0F5C0F3-F6C0-4E1F-81A5-A1421F7EE0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CB29C3C6-832D-4E82-8B38-E752A38DAAD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313DE4A8-89FA-4285-8F24-D850101DB04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2D8DFEF0-7A4E-4186-B272-2DAC80FE14F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48962BF2-20ED-4BBC-82C1-150F0946125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247391DF-7673-4248-9D16-01D7272957C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94B5F8BF-F201-4231-840E-D7FE1743BE0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31474C32-B791-41C9-9CEC-925B494496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31EF1323-349F-4AFC-A4F0-6CE1143A861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B0F02D5-3272-4850-AB88-78318C8C661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93CA578C-748B-4013-8D29-E03CB84F7E8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ACC6B01E-22A2-4E58-9660-4DE91207650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D06A863F-DFD7-4784-A3FF-28913D3FDD7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CCF4A646-FE1F-4976-94C1-09F2084F4E2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CE1A39A9-721B-4C06-9C24-B6FE004C55B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F4ECC3CC-BCA0-4752-A316-95D54BE45D3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23AF44AC-77B0-4778-A88C-D674D8FC754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9983E1D2-C934-4F8E-89AE-1C843648ED5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37E8AB0D-C471-4F64-80CE-90567C171AEA}"/>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7A412BEA-D8FE-4254-BDB4-3520534D7A8E}"/>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E66017C9-F5C1-4181-8202-EC4A7FC31ECA}"/>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98746FB4-C9D2-4AD6-9369-7EB6187D4447}"/>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5C54A704-E4BD-4A52-BB39-825F74F40E95}"/>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FBB87754-9FA3-4744-B922-FFD588CF8A94}"/>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C4EB7A14-8CE1-4A48-BF7E-01BB6D42858E}"/>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05559B8A-1453-4BFB-9F7B-53BD6179E397}"/>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34FFFB01-0D53-4CB0-845D-1DA98D0403FE}"/>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33F9102F-C347-4E72-A205-0AE035144757}"/>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B0B685F4-9C43-4291-BAB0-DEAA51E1D51A}"/>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5635F1D-1B7F-49F6-B2CC-E5348B9FE85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7CF24B8-D90A-48E5-A956-3885DDF5A4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C7DBF74-E586-4F29-B963-A4BA407E52F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9ED237B-2075-4230-8FD3-B21A284FC6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C898E4C-3900-4DA2-9CF3-C65880FB194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153416</xdr:rowOff>
    </xdr:from>
    <xdr:to>
      <xdr:col>116</xdr:col>
      <xdr:colOff>114300</xdr:colOff>
      <xdr:row>62</xdr:row>
      <xdr:rowOff>83566</xdr:rowOff>
    </xdr:to>
    <xdr:sp macro="" textlink="">
      <xdr:nvSpPr>
        <xdr:cNvPr id="703" name="楕円 702">
          <a:extLst>
            <a:ext uri="{FF2B5EF4-FFF2-40B4-BE49-F238E27FC236}">
              <a16:creationId xmlns:a16="http://schemas.microsoft.com/office/drawing/2014/main" id="{D6067E90-5F85-4F42-9F6C-9B4D21C1E9F8}"/>
            </a:ext>
          </a:extLst>
        </xdr:cNvPr>
        <xdr:cNvSpPr/>
      </xdr:nvSpPr>
      <xdr:spPr>
        <a:xfrm>
          <a:off x="22110700" y="1061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131843</xdr:rowOff>
    </xdr:from>
    <xdr:ext cx="469744" cy="259045"/>
    <xdr:sp macro="" textlink="">
      <xdr:nvSpPr>
        <xdr:cNvPr id="704" name="【学校施設】&#10;一人当たり面積該当値テキスト">
          <a:extLst>
            <a:ext uri="{FF2B5EF4-FFF2-40B4-BE49-F238E27FC236}">
              <a16:creationId xmlns:a16="http://schemas.microsoft.com/office/drawing/2014/main" id="{6766FE45-136F-4EE5-949A-16B17577C5B1}"/>
            </a:ext>
          </a:extLst>
        </xdr:cNvPr>
        <xdr:cNvSpPr txBox="1"/>
      </xdr:nvSpPr>
      <xdr:spPr>
        <a:xfrm>
          <a:off x="22199600" y="1059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79121</xdr:rowOff>
    </xdr:from>
    <xdr:to>
      <xdr:col>112</xdr:col>
      <xdr:colOff>38100</xdr:colOff>
      <xdr:row>62</xdr:row>
      <xdr:rowOff>9271</xdr:rowOff>
    </xdr:to>
    <xdr:sp macro="" textlink="">
      <xdr:nvSpPr>
        <xdr:cNvPr id="705" name="楕円 704">
          <a:extLst>
            <a:ext uri="{FF2B5EF4-FFF2-40B4-BE49-F238E27FC236}">
              <a16:creationId xmlns:a16="http://schemas.microsoft.com/office/drawing/2014/main" id="{D7B071D1-9C42-4371-92B8-6194E2F9A4BD}"/>
            </a:ext>
          </a:extLst>
        </xdr:cNvPr>
        <xdr:cNvSpPr/>
      </xdr:nvSpPr>
      <xdr:spPr>
        <a:xfrm>
          <a:off x="21272500" y="1053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129921</xdr:rowOff>
    </xdr:from>
    <xdr:to>
      <xdr:col>116</xdr:col>
      <xdr:colOff>63500</xdr:colOff>
      <xdr:row>62</xdr:row>
      <xdr:rowOff>32766</xdr:rowOff>
    </xdr:to>
    <xdr:cxnSp macro="">
      <xdr:nvCxnSpPr>
        <xdr:cNvPr id="706" name="直線コネクタ 705">
          <a:extLst>
            <a:ext uri="{FF2B5EF4-FFF2-40B4-BE49-F238E27FC236}">
              <a16:creationId xmlns:a16="http://schemas.microsoft.com/office/drawing/2014/main" id="{7AA4A968-8278-4C34-B5E6-57D42B7E076D}"/>
            </a:ext>
          </a:extLst>
        </xdr:cNvPr>
        <xdr:cNvCxnSpPr/>
      </xdr:nvCxnSpPr>
      <xdr:spPr>
        <a:xfrm>
          <a:off x="21323300" y="10588371"/>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87503</xdr:rowOff>
    </xdr:from>
    <xdr:to>
      <xdr:col>107</xdr:col>
      <xdr:colOff>101600</xdr:colOff>
      <xdr:row>62</xdr:row>
      <xdr:rowOff>17653</xdr:rowOff>
    </xdr:to>
    <xdr:sp macro="" textlink="">
      <xdr:nvSpPr>
        <xdr:cNvPr id="707" name="楕円 706">
          <a:extLst>
            <a:ext uri="{FF2B5EF4-FFF2-40B4-BE49-F238E27FC236}">
              <a16:creationId xmlns:a16="http://schemas.microsoft.com/office/drawing/2014/main" id="{CE50DC23-A6C7-4478-A82A-6E52575A0CC7}"/>
            </a:ext>
          </a:extLst>
        </xdr:cNvPr>
        <xdr:cNvSpPr/>
      </xdr:nvSpPr>
      <xdr:spPr>
        <a:xfrm>
          <a:off x="20383500" y="1054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129921</xdr:rowOff>
    </xdr:from>
    <xdr:to>
      <xdr:col>111</xdr:col>
      <xdr:colOff>177800</xdr:colOff>
      <xdr:row>61</xdr:row>
      <xdr:rowOff>138303</xdr:rowOff>
    </xdr:to>
    <xdr:cxnSp macro="">
      <xdr:nvCxnSpPr>
        <xdr:cNvPr id="708" name="直線コネクタ 707">
          <a:extLst>
            <a:ext uri="{FF2B5EF4-FFF2-40B4-BE49-F238E27FC236}">
              <a16:creationId xmlns:a16="http://schemas.microsoft.com/office/drawing/2014/main" id="{7E5A27DD-4E54-4C5E-9425-C178DECA37ED}"/>
            </a:ext>
          </a:extLst>
        </xdr:cNvPr>
        <xdr:cNvCxnSpPr/>
      </xdr:nvCxnSpPr>
      <xdr:spPr>
        <a:xfrm flipV="1">
          <a:off x="20434300" y="10588371"/>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81979</xdr:rowOff>
    </xdr:from>
    <xdr:to>
      <xdr:col>102</xdr:col>
      <xdr:colOff>165100</xdr:colOff>
      <xdr:row>62</xdr:row>
      <xdr:rowOff>12129</xdr:rowOff>
    </xdr:to>
    <xdr:sp macro="" textlink="">
      <xdr:nvSpPr>
        <xdr:cNvPr id="709" name="楕円 708">
          <a:extLst>
            <a:ext uri="{FF2B5EF4-FFF2-40B4-BE49-F238E27FC236}">
              <a16:creationId xmlns:a16="http://schemas.microsoft.com/office/drawing/2014/main" id="{A744F1D4-2EA8-44A5-BE71-D87303F6FD24}"/>
            </a:ext>
          </a:extLst>
        </xdr:cNvPr>
        <xdr:cNvSpPr/>
      </xdr:nvSpPr>
      <xdr:spPr>
        <a:xfrm>
          <a:off x="19494500" y="1054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132779</xdr:rowOff>
    </xdr:from>
    <xdr:to>
      <xdr:col>107</xdr:col>
      <xdr:colOff>50800</xdr:colOff>
      <xdr:row>61</xdr:row>
      <xdr:rowOff>138303</xdr:rowOff>
    </xdr:to>
    <xdr:cxnSp macro="">
      <xdr:nvCxnSpPr>
        <xdr:cNvPr id="710" name="直線コネクタ 709">
          <a:extLst>
            <a:ext uri="{FF2B5EF4-FFF2-40B4-BE49-F238E27FC236}">
              <a16:creationId xmlns:a16="http://schemas.microsoft.com/office/drawing/2014/main" id="{56522D79-2287-484E-BDEE-67E7CD680DB7}"/>
            </a:ext>
          </a:extLst>
        </xdr:cNvPr>
        <xdr:cNvCxnSpPr/>
      </xdr:nvCxnSpPr>
      <xdr:spPr>
        <a:xfrm>
          <a:off x="19545300" y="10591229"/>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95694</xdr:rowOff>
    </xdr:from>
    <xdr:to>
      <xdr:col>98</xdr:col>
      <xdr:colOff>38100</xdr:colOff>
      <xdr:row>62</xdr:row>
      <xdr:rowOff>25844</xdr:rowOff>
    </xdr:to>
    <xdr:sp macro="" textlink="">
      <xdr:nvSpPr>
        <xdr:cNvPr id="711" name="楕円 710">
          <a:extLst>
            <a:ext uri="{FF2B5EF4-FFF2-40B4-BE49-F238E27FC236}">
              <a16:creationId xmlns:a16="http://schemas.microsoft.com/office/drawing/2014/main" id="{D6FECD6F-CF5C-42ED-98AA-888F83F11865}"/>
            </a:ext>
          </a:extLst>
        </xdr:cNvPr>
        <xdr:cNvSpPr/>
      </xdr:nvSpPr>
      <xdr:spPr>
        <a:xfrm>
          <a:off x="18605500" y="1055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132779</xdr:rowOff>
    </xdr:from>
    <xdr:to>
      <xdr:col>102</xdr:col>
      <xdr:colOff>114300</xdr:colOff>
      <xdr:row>61</xdr:row>
      <xdr:rowOff>146494</xdr:rowOff>
    </xdr:to>
    <xdr:cxnSp macro="">
      <xdr:nvCxnSpPr>
        <xdr:cNvPr id="712" name="直線コネクタ 711">
          <a:extLst>
            <a:ext uri="{FF2B5EF4-FFF2-40B4-BE49-F238E27FC236}">
              <a16:creationId xmlns:a16="http://schemas.microsoft.com/office/drawing/2014/main" id="{316EE37B-7829-4024-A88A-918D07B03DCD}"/>
            </a:ext>
          </a:extLst>
        </xdr:cNvPr>
        <xdr:cNvCxnSpPr/>
      </xdr:nvCxnSpPr>
      <xdr:spPr>
        <a:xfrm flipV="1">
          <a:off x="18656300" y="10591229"/>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0C9CB6F9-1082-4568-8591-949C7F075423}"/>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AB7F0036-6441-4823-977A-5B510A054760}"/>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818BAE0E-8DA4-413C-A65E-FD64771D5BEE}"/>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687BEFDB-2E64-4336-8891-FCE81F43EB56}"/>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25798</xdr:rowOff>
    </xdr:from>
    <xdr:ext cx="469744" cy="259045"/>
    <xdr:sp macro="" textlink="">
      <xdr:nvSpPr>
        <xdr:cNvPr id="717" name="n_1mainValue【学校施設】&#10;一人当たり面積">
          <a:extLst>
            <a:ext uri="{FF2B5EF4-FFF2-40B4-BE49-F238E27FC236}">
              <a16:creationId xmlns:a16="http://schemas.microsoft.com/office/drawing/2014/main" id="{621A4BE8-9B7E-4867-8790-81E8C36266AE}"/>
            </a:ext>
          </a:extLst>
        </xdr:cNvPr>
        <xdr:cNvSpPr txBox="1"/>
      </xdr:nvSpPr>
      <xdr:spPr>
        <a:xfrm>
          <a:off x="21075727" y="1031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34180</xdr:rowOff>
    </xdr:from>
    <xdr:ext cx="469744" cy="259045"/>
    <xdr:sp macro="" textlink="">
      <xdr:nvSpPr>
        <xdr:cNvPr id="718" name="n_2mainValue【学校施設】&#10;一人当たり面積">
          <a:extLst>
            <a:ext uri="{FF2B5EF4-FFF2-40B4-BE49-F238E27FC236}">
              <a16:creationId xmlns:a16="http://schemas.microsoft.com/office/drawing/2014/main" id="{F4D9F382-820A-4A86-8923-4107475050B8}"/>
            </a:ext>
          </a:extLst>
        </xdr:cNvPr>
        <xdr:cNvSpPr txBox="1"/>
      </xdr:nvSpPr>
      <xdr:spPr>
        <a:xfrm>
          <a:off x="20199427" y="1032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28656</xdr:rowOff>
    </xdr:from>
    <xdr:ext cx="469744" cy="259045"/>
    <xdr:sp macro="" textlink="">
      <xdr:nvSpPr>
        <xdr:cNvPr id="719" name="n_3mainValue【学校施設】&#10;一人当たり面積">
          <a:extLst>
            <a:ext uri="{FF2B5EF4-FFF2-40B4-BE49-F238E27FC236}">
              <a16:creationId xmlns:a16="http://schemas.microsoft.com/office/drawing/2014/main" id="{58BB50AA-4BB6-46BA-82A5-1EDD22E03663}"/>
            </a:ext>
          </a:extLst>
        </xdr:cNvPr>
        <xdr:cNvSpPr txBox="1"/>
      </xdr:nvSpPr>
      <xdr:spPr>
        <a:xfrm>
          <a:off x="19310427" y="1031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42371</xdr:rowOff>
    </xdr:from>
    <xdr:ext cx="469744" cy="259045"/>
    <xdr:sp macro="" textlink="">
      <xdr:nvSpPr>
        <xdr:cNvPr id="720" name="n_4mainValue【学校施設】&#10;一人当たり面積">
          <a:extLst>
            <a:ext uri="{FF2B5EF4-FFF2-40B4-BE49-F238E27FC236}">
              <a16:creationId xmlns:a16="http://schemas.microsoft.com/office/drawing/2014/main" id="{9399EACE-90F9-4111-94C1-36DCFD82DDA4}"/>
            </a:ext>
          </a:extLst>
        </xdr:cNvPr>
        <xdr:cNvSpPr txBox="1"/>
      </xdr:nvSpPr>
      <xdr:spPr>
        <a:xfrm>
          <a:off x="18421427" y="10329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EB95A88E-E3C9-40FC-96AC-97A822CF283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A8608893-86C9-47E2-B9F5-995A7E0EE69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3584D89D-DF6D-490E-B410-DAE0A8E9C65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1250CCF1-2707-4706-BF67-5396572EB5F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BB3DEB1-47BB-4959-ADD3-B87EADE49BC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2FEC97E7-B238-47AB-931C-C9157D3ED48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8A9B8E3A-B200-4398-91B8-3650A13F997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7F686380-4170-4619-9F49-DF63826795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2407766-145A-4F2E-99BE-75A64C68F8C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5BC2A5-3609-4143-9A97-F297715652F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33273034-38A8-431F-8398-38757BA23C2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93F25A2A-A06B-4DC8-B9DD-9C3C6ACA804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F3B65F8F-978B-4F32-87FA-29A0939B80E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3E4481E5-748A-4A6F-AAF6-9A58973FAB6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35DC24B7-EF87-468D-9CF4-DEEDDD70FAE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37895F53-19E5-473B-8408-0B0959C4959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C8B34FAC-DA51-4A20-8D4D-B80DD9C4456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53305DB2-1A69-41C4-8269-048381F7B00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1927649E-75D4-4D2A-B16B-C43571F09D6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910BE19D-EDD2-460D-9F50-1481E63789A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96B72F4A-9760-4673-97E7-DA05B9AF746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50C93E46-0F30-4549-9314-2A0040D36F3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8C88B9D6-1DCD-4E8D-9CD9-079B1A4C89D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6D7D67D4-55F9-4720-8AE6-C2E999265B5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4196B76D-03FB-47A2-B682-5D3FB9FABBEB}"/>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3244024A-6316-44F7-BE80-52E58CB09BB1}"/>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7F07A439-6AC0-4494-91FE-8103F76609AC}"/>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02AB6AF2-0EB0-4F29-AA4E-81F04874238B}"/>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9" name="【児童館】&#10;有形固定資産減価償却率平均値テキスト">
          <a:extLst>
            <a:ext uri="{FF2B5EF4-FFF2-40B4-BE49-F238E27FC236}">
              <a16:creationId xmlns:a16="http://schemas.microsoft.com/office/drawing/2014/main" id="{6DDC0135-67BD-424E-B04A-95746293CA8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96BABE76-99F2-4C74-A730-FCE8C29CFAA8}"/>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56EFF0DF-083F-4C4C-987B-D0F90A786AED}"/>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8CD01E95-F79B-432E-A1D2-844BA292EDC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CE458C5E-20BA-4D11-B43A-4C6083BC5BE7}"/>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63236994-C045-497B-81CA-996A5F3AAC04}"/>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95567CE-BE3F-4A8F-BF5F-E8938413E52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0C7221B-FCDE-46A9-BA40-29CADB9227F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B535969-1519-4071-AC2E-2D53FFF9D8B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557E4752-DDF1-4C50-A1F4-540B1E635D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F926705-FA7F-4CAE-9279-FEDAE21FA1A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760" name="楕円 759">
          <a:extLst>
            <a:ext uri="{FF2B5EF4-FFF2-40B4-BE49-F238E27FC236}">
              <a16:creationId xmlns:a16="http://schemas.microsoft.com/office/drawing/2014/main" id="{5545E60B-D484-4E28-9B02-6685FA54979A}"/>
            </a:ext>
          </a:extLst>
        </xdr:cNvPr>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761" name="【児童館】&#10;有形固定資産減価償却率該当値テキスト">
          <a:extLst>
            <a:ext uri="{FF2B5EF4-FFF2-40B4-BE49-F238E27FC236}">
              <a16:creationId xmlns:a16="http://schemas.microsoft.com/office/drawing/2014/main" id="{1EA7D305-B66A-4409-AD0A-8DDEDBF8F5B0}"/>
            </a:ext>
          </a:extLst>
        </xdr:cNvPr>
        <xdr:cNvSpPr txBox="1"/>
      </xdr:nvSpPr>
      <xdr:spPr>
        <a:xfrm>
          <a:off x="16357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762" name="楕円 761">
          <a:extLst>
            <a:ext uri="{FF2B5EF4-FFF2-40B4-BE49-F238E27FC236}">
              <a16:creationId xmlns:a16="http://schemas.microsoft.com/office/drawing/2014/main" id="{FBF44761-8F42-40D0-B55A-8688ACF35F74}"/>
            </a:ext>
          </a:extLst>
        </xdr:cNvPr>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763" name="直線コネクタ 762">
          <a:extLst>
            <a:ext uri="{FF2B5EF4-FFF2-40B4-BE49-F238E27FC236}">
              <a16:creationId xmlns:a16="http://schemas.microsoft.com/office/drawing/2014/main" id="{19C364C8-E21D-4B6C-A229-1190A6766A16}"/>
            </a:ext>
          </a:extLst>
        </xdr:cNvPr>
        <xdr:cNvCxnSpPr/>
      </xdr:nvCxnSpPr>
      <xdr:spPr>
        <a:xfrm>
          <a:off x="154813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764" name="楕円 763">
          <a:extLst>
            <a:ext uri="{FF2B5EF4-FFF2-40B4-BE49-F238E27FC236}">
              <a16:creationId xmlns:a16="http://schemas.microsoft.com/office/drawing/2014/main" id="{1B35E89A-9B34-423C-894E-7F3FB0A56DA6}"/>
            </a:ext>
          </a:extLst>
        </xdr:cNvPr>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765" name="直線コネクタ 764">
          <a:extLst>
            <a:ext uri="{FF2B5EF4-FFF2-40B4-BE49-F238E27FC236}">
              <a16:creationId xmlns:a16="http://schemas.microsoft.com/office/drawing/2014/main" id="{DDBA9E58-A281-4E97-B4FE-3C75DC76A6BC}"/>
            </a:ext>
          </a:extLst>
        </xdr:cNvPr>
        <xdr:cNvCxnSpPr/>
      </xdr:nvCxnSpPr>
      <xdr:spPr>
        <a:xfrm>
          <a:off x="14592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142239</xdr:rowOff>
    </xdr:from>
    <xdr:to>
      <xdr:col>72</xdr:col>
      <xdr:colOff>38100</xdr:colOff>
      <xdr:row>85</xdr:row>
      <xdr:rowOff>72389</xdr:rowOff>
    </xdr:to>
    <xdr:sp macro="" textlink="">
      <xdr:nvSpPr>
        <xdr:cNvPr id="766" name="楕円 765">
          <a:extLst>
            <a:ext uri="{FF2B5EF4-FFF2-40B4-BE49-F238E27FC236}">
              <a16:creationId xmlns:a16="http://schemas.microsoft.com/office/drawing/2014/main" id="{883098C4-C67D-45F0-A75A-541F9777721D}"/>
            </a:ext>
          </a:extLst>
        </xdr:cNvPr>
        <xdr:cNvSpPr/>
      </xdr:nvSpPr>
      <xdr:spPr>
        <a:xfrm>
          <a:off x="13652500" y="1454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21589</xdr:rowOff>
    </xdr:from>
    <xdr:to>
      <xdr:col>76</xdr:col>
      <xdr:colOff>114300</xdr:colOff>
      <xdr:row>85</xdr:row>
      <xdr:rowOff>31750</xdr:rowOff>
    </xdr:to>
    <xdr:cxnSp macro="">
      <xdr:nvCxnSpPr>
        <xdr:cNvPr id="767" name="直線コネクタ 766">
          <a:extLst>
            <a:ext uri="{FF2B5EF4-FFF2-40B4-BE49-F238E27FC236}">
              <a16:creationId xmlns:a16="http://schemas.microsoft.com/office/drawing/2014/main" id="{FB6AC75B-9E7C-40FF-A223-71647FC06645}"/>
            </a:ext>
          </a:extLst>
        </xdr:cNvPr>
        <xdr:cNvCxnSpPr/>
      </xdr:nvCxnSpPr>
      <xdr:spPr>
        <a:xfrm>
          <a:off x="13703300" y="1459483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76200</xdr:rowOff>
    </xdr:from>
    <xdr:to>
      <xdr:col>67</xdr:col>
      <xdr:colOff>101600</xdr:colOff>
      <xdr:row>84</xdr:row>
      <xdr:rowOff>6350</xdr:rowOff>
    </xdr:to>
    <xdr:sp macro="" textlink="">
      <xdr:nvSpPr>
        <xdr:cNvPr id="768" name="楕円 767">
          <a:extLst>
            <a:ext uri="{FF2B5EF4-FFF2-40B4-BE49-F238E27FC236}">
              <a16:creationId xmlns:a16="http://schemas.microsoft.com/office/drawing/2014/main" id="{409E3ED4-D95C-403C-A752-083C746112A1}"/>
            </a:ext>
          </a:extLst>
        </xdr:cNvPr>
        <xdr:cNvSpPr/>
      </xdr:nvSpPr>
      <xdr:spPr>
        <a:xfrm>
          <a:off x="1276350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127000</xdr:rowOff>
    </xdr:from>
    <xdr:to>
      <xdr:col>71</xdr:col>
      <xdr:colOff>177800</xdr:colOff>
      <xdr:row>85</xdr:row>
      <xdr:rowOff>21589</xdr:rowOff>
    </xdr:to>
    <xdr:cxnSp macro="">
      <xdr:nvCxnSpPr>
        <xdr:cNvPr id="769" name="直線コネクタ 768">
          <a:extLst>
            <a:ext uri="{FF2B5EF4-FFF2-40B4-BE49-F238E27FC236}">
              <a16:creationId xmlns:a16="http://schemas.microsoft.com/office/drawing/2014/main" id="{D08DD30F-6DB2-4521-A0DF-8ACB5C12F3F6}"/>
            </a:ext>
          </a:extLst>
        </xdr:cNvPr>
        <xdr:cNvCxnSpPr/>
      </xdr:nvCxnSpPr>
      <xdr:spPr>
        <a:xfrm>
          <a:off x="12814300" y="14357350"/>
          <a:ext cx="889000" cy="23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70" name="n_1aveValue【児童館】&#10;有形固定資産減価償却率">
          <a:extLst>
            <a:ext uri="{FF2B5EF4-FFF2-40B4-BE49-F238E27FC236}">
              <a16:creationId xmlns:a16="http://schemas.microsoft.com/office/drawing/2014/main" id="{78B9F515-509E-44AA-A900-4A77C3B88DB0}"/>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71" name="n_2aveValue【児童館】&#10;有形固定資産減価償却率">
          <a:extLst>
            <a:ext uri="{FF2B5EF4-FFF2-40B4-BE49-F238E27FC236}">
              <a16:creationId xmlns:a16="http://schemas.microsoft.com/office/drawing/2014/main" id="{D4D10228-421A-4CD9-BB75-4EBCA150DDCD}"/>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72" name="n_3aveValue【児童館】&#10;有形固定資産減価償却率">
          <a:extLst>
            <a:ext uri="{FF2B5EF4-FFF2-40B4-BE49-F238E27FC236}">
              <a16:creationId xmlns:a16="http://schemas.microsoft.com/office/drawing/2014/main" id="{78DDC837-6DF9-46F7-AC25-10DB41CE1318}"/>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773" name="n_4aveValue【児童館】&#10;有形固定資産減価償却率">
          <a:extLst>
            <a:ext uri="{FF2B5EF4-FFF2-40B4-BE49-F238E27FC236}">
              <a16:creationId xmlns:a16="http://schemas.microsoft.com/office/drawing/2014/main" id="{D762D960-E24A-486D-858E-0195997E4CE3}"/>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774" name="n_1mainValue【児童館】&#10;有形固定資産減価償却率">
          <a:extLst>
            <a:ext uri="{FF2B5EF4-FFF2-40B4-BE49-F238E27FC236}">
              <a16:creationId xmlns:a16="http://schemas.microsoft.com/office/drawing/2014/main" id="{5EE3C0C1-D9C8-4DC9-9344-CDC9491644DC}"/>
            </a:ext>
          </a:extLst>
        </xdr:cNvPr>
        <xdr:cNvSpPr txBox="1"/>
      </xdr:nvSpPr>
      <xdr:spPr>
        <a:xfrm>
          <a:off x="15233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775" name="n_2mainValue【児童館】&#10;有形固定資産減価償却率">
          <a:extLst>
            <a:ext uri="{FF2B5EF4-FFF2-40B4-BE49-F238E27FC236}">
              <a16:creationId xmlns:a16="http://schemas.microsoft.com/office/drawing/2014/main" id="{20BE6D81-6AE9-4665-8F55-3E16C300F186}"/>
            </a:ext>
          </a:extLst>
        </xdr:cNvPr>
        <xdr:cNvSpPr txBox="1"/>
      </xdr:nvSpPr>
      <xdr:spPr>
        <a:xfrm>
          <a:off x="14357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63516</xdr:rowOff>
    </xdr:from>
    <xdr:ext cx="405111" cy="259045"/>
    <xdr:sp macro="" textlink="">
      <xdr:nvSpPr>
        <xdr:cNvPr id="776" name="n_3mainValue【児童館】&#10;有形固定資産減価償却率">
          <a:extLst>
            <a:ext uri="{FF2B5EF4-FFF2-40B4-BE49-F238E27FC236}">
              <a16:creationId xmlns:a16="http://schemas.microsoft.com/office/drawing/2014/main" id="{DC3241F6-093E-4D51-A516-AB237D599A0D}"/>
            </a:ext>
          </a:extLst>
        </xdr:cNvPr>
        <xdr:cNvSpPr txBox="1"/>
      </xdr:nvSpPr>
      <xdr:spPr>
        <a:xfrm>
          <a:off x="13500744" y="1463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168927</xdr:rowOff>
    </xdr:from>
    <xdr:ext cx="405111" cy="259045"/>
    <xdr:sp macro="" textlink="">
      <xdr:nvSpPr>
        <xdr:cNvPr id="777" name="n_4mainValue【児童館】&#10;有形固定資産減価償却率">
          <a:extLst>
            <a:ext uri="{FF2B5EF4-FFF2-40B4-BE49-F238E27FC236}">
              <a16:creationId xmlns:a16="http://schemas.microsoft.com/office/drawing/2014/main" id="{F71720B4-31ED-4FA3-A676-1198196DAD2D}"/>
            </a:ext>
          </a:extLst>
        </xdr:cNvPr>
        <xdr:cNvSpPr txBox="1"/>
      </xdr:nvSpPr>
      <xdr:spPr>
        <a:xfrm>
          <a:off x="12611744" y="1439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958EBF18-FE9E-4561-9835-71565B16BD5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1E689283-442F-471C-AC7C-33F8E5165CE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182085A0-D2F1-4BDB-BBED-C617897BF98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8FB736E7-0E29-4D76-B9A7-9B674C2CD6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5F9C9181-7FEC-4988-94E9-DF370917DD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A0778479-2CA0-427B-9255-5328530B4B8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F91F7D9F-F550-41FF-8F10-8AC9CAD8835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F30E88A2-E0D6-403B-A44B-ECB2D7AF5E7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3A01A862-5811-4E29-93AD-2075B8B575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5DEC9D1C-DE89-4F1F-BE78-8EDF9C3100E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12D39CD4-B1E0-4535-8790-2F085190833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A7EF35EF-02E2-4F11-A617-9C8FBF34B1E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862741DF-921B-4AF6-9FF4-B0D4B663B0E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DCCEFC53-8F92-4B33-8890-7C4A7BDCFBB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080B6842-4843-4448-A0D6-D56A120486E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327BFB2B-BA84-488A-948A-3505C2649CB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6B930E7A-E594-434B-BABA-D51DDE68ED2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442447FF-7F47-4167-8FF6-78BE51C4FC5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3D448200-C68D-4217-87F9-4F813079F65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0EC5F24E-76D3-4AD5-9AC2-C2D2A8FA773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78C06AF7-7294-437C-A492-FDD885A8A28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29CB17D8-37D9-4A8D-B80B-8BD4C471A9D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94502231-4828-4AB5-A4CB-79CF17D3FAA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A7F2F850-E0D7-422A-A772-131053473E5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F0820CAC-8258-4B75-AFF4-973BB3D80A8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F1E07D60-E441-4A40-A5EF-EA91682EA59A}"/>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C9708170-B5D0-4BFD-AC00-49EF0B9F165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67C48823-F08D-46F9-B255-B80C709D7BEB}"/>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C9C4F5AE-8577-4725-B897-E460B7347A62}"/>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60850B6B-7A28-4163-88A4-C345BD352C63}"/>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8" name="【児童館】&#10;一人当たり面積平均値テキスト">
          <a:extLst>
            <a:ext uri="{FF2B5EF4-FFF2-40B4-BE49-F238E27FC236}">
              <a16:creationId xmlns:a16="http://schemas.microsoft.com/office/drawing/2014/main" id="{69EC7DA9-37EE-4273-A775-9404DA0BD342}"/>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DC1E1D98-830B-44B1-91AD-345B9A7D518F}"/>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FC22D47C-8DEA-486E-8576-ECEAAAB4B0CD}"/>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154E5F6D-AD86-4E5B-93FB-B3E00211AFFC}"/>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0F3C5F98-456D-425D-953A-570B8A2362B5}"/>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13" name="フローチャート: 判断 812">
          <a:extLst>
            <a:ext uri="{FF2B5EF4-FFF2-40B4-BE49-F238E27FC236}">
              <a16:creationId xmlns:a16="http://schemas.microsoft.com/office/drawing/2014/main" id="{3EF96BD1-75E5-4F15-BBC0-CBDE41784540}"/>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AB6663C-49BF-496D-8EBF-4CECEA3E453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E7C2D49-3752-4E9F-ACF2-EBF4ACC103E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79D82CE-F53B-4A1C-8149-78876C60B7E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0792D98-57B0-45B3-AC3E-3BA4475305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F777971-16BB-4A0C-99E1-77BC9B40374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17236</xdr:rowOff>
    </xdr:from>
    <xdr:to>
      <xdr:col>116</xdr:col>
      <xdr:colOff>114300</xdr:colOff>
      <xdr:row>85</xdr:row>
      <xdr:rowOff>118836</xdr:rowOff>
    </xdr:to>
    <xdr:sp macro="" textlink="">
      <xdr:nvSpPr>
        <xdr:cNvPr id="819" name="楕円 818">
          <a:extLst>
            <a:ext uri="{FF2B5EF4-FFF2-40B4-BE49-F238E27FC236}">
              <a16:creationId xmlns:a16="http://schemas.microsoft.com/office/drawing/2014/main" id="{07B237D5-60F4-41FC-A7C9-CB7BBF734E56}"/>
            </a:ext>
          </a:extLst>
        </xdr:cNvPr>
        <xdr:cNvSpPr/>
      </xdr:nvSpPr>
      <xdr:spPr>
        <a:xfrm>
          <a:off x="221107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167113</xdr:rowOff>
    </xdr:from>
    <xdr:ext cx="469744" cy="259045"/>
    <xdr:sp macro="" textlink="">
      <xdr:nvSpPr>
        <xdr:cNvPr id="820" name="【児童館】&#10;一人当たり面積該当値テキスト">
          <a:extLst>
            <a:ext uri="{FF2B5EF4-FFF2-40B4-BE49-F238E27FC236}">
              <a16:creationId xmlns:a16="http://schemas.microsoft.com/office/drawing/2014/main" id="{F76548B8-1A34-44C1-B7B0-9132CCFFA025}"/>
            </a:ext>
          </a:extLst>
        </xdr:cNvPr>
        <xdr:cNvSpPr txBox="1"/>
      </xdr:nvSpPr>
      <xdr:spPr>
        <a:xfrm>
          <a:off x="22199600" y="1456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17236</xdr:rowOff>
    </xdr:from>
    <xdr:to>
      <xdr:col>112</xdr:col>
      <xdr:colOff>38100</xdr:colOff>
      <xdr:row>85</xdr:row>
      <xdr:rowOff>118836</xdr:rowOff>
    </xdr:to>
    <xdr:sp macro="" textlink="">
      <xdr:nvSpPr>
        <xdr:cNvPr id="821" name="楕円 820">
          <a:extLst>
            <a:ext uri="{FF2B5EF4-FFF2-40B4-BE49-F238E27FC236}">
              <a16:creationId xmlns:a16="http://schemas.microsoft.com/office/drawing/2014/main" id="{A7863B20-4E74-4813-998C-EB6F750B0904}"/>
            </a:ext>
          </a:extLst>
        </xdr:cNvPr>
        <xdr:cNvSpPr/>
      </xdr:nvSpPr>
      <xdr:spPr>
        <a:xfrm>
          <a:off x="21272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68036</xdr:rowOff>
    </xdr:from>
    <xdr:to>
      <xdr:col>116</xdr:col>
      <xdr:colOff>63500</xdr:colOff>
      <xdr:row>85</xdr:row>
      <xdr:rowOff>68036</xdr:rowOff>
    </xdr:to>
    <xdr:cxnSp macro="">
      <xdr:nvCxnSpPr>
        <xdr:cNvPr id="822" name="直線コネクタ 821">
          <a:extLst>
            <a:ext uri="{FF2B5EF4-FFF2-40B4-BE49-F238E27FC236}">
              <a16:creationId xmlns:a16="http://schemas.microsoft.com/office/drawing/2014/main" id="{8F9FF1CD-6690-4869-923B-F45FE1F53416}"/>
            </a:ext>
          </a:extLst>
        </xdr:cNvPr>
        <xdr:cNvCxnSpPr/>
      </xdr:nvCxnSpPr>
      <xdr:spPr>
        <a:xfrm>
          <a:off x="21323300" y="146412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17236</xdr:rowOff>
    </xdr:from>
    <xdr:to>
      <xdr:col>107</xdr:col>
      <xdr:colOff>101600</xdr:colOff>
      <xdr:row>85</xdr:row>
      <xdr:rowOff>118836</xdr:rowOff>
    </xdr:to>
    <xdr:sp macro="" textlink="">
      <xdr:nvSpPr>
        <xdr:cNvPr id="823" name="楕円 822">
          <a:extLst>
            <a:ext uri="{FF2B5EF4-FFF2-40B4-BE49-F238E27FC236}">
              <a16:creationId xmlns:a16="http://schemas.microsoft.com/office/drawing/2014/main" id="{FAC1ACE3-1BD6-494C-963E-4EA71882945C}"/>
            </a:ext>
          </a:extLst>
        </xdr:cNvPr>
        <xdr:cNvSpPr/>
      </xdr:nvSpPr>
      <xdr:spPr>
        <a:xfrm>
          <a:off x="20383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68036</xdr:rowOff>
    </xdr:from>
    <xdr:to>
      <xdr:col>111</xdr:col>
      <xdr:colOff>177800</xdr:colOff>
      <xdr:row>85</xdr:row>
      <xdr:rowOff>68036</xdr:rowOff>
    </xdr:to>
    <xdr:cxnSp macro="">
      <xdr:nvCxnSpPr>
        <xdr:cNvPr id="824" name="直線コネクタ 823">
          <a:extLst>
            <a:ext uri="{FF2B5EF4-FFF2-40B4-BE49-F238E27FC236}">
              <a16:creationId xmlns:a16="http://schemas.microsoft.com/office/drawing/2014/main" id="{EF17F247-5BB4-4DFA-823B-189488600E3D}"/>
            </a:ext>
          </a:extLst>
        </xdr:cNvPr>
        <xdr:cNvCxnSpPr/>
      </xdr:nvCxnSpPr>
      <xdr:spPr>
        <a:xfrm>
          <a:off x="20434300" y="14641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28121</xdr:rowOff>
    </xdr:from>
    <xdr:to>
      <xdr:col>102</xdr:col>
      <xdr:colOff>165100</xdr:colOff>
      <xdr:row>85</xdr:row>
      <xdr:rowOff>129721</xdr:rowOff>
    </xdr:to>
    <xdr:sp macro="" textlink="">
      <xdr:nvSpPr>
        <xdr:cNvPr id="825" name="楕円 824">
          <a:extLst>
            <a:ext uri="{FF2B5EF4-FFF2-40B4-BE49-F238E27FC236}">
              <a16:creationId xmlns:a16="http://schemas.microsoft.com/office/drawing/2014/main" id="{A99A6425-2026-4969-B362-F7D3B9FA1477}"/>
            </a:ext>
          </a:extLst>
        </xdr:cNvPr>
        <xdr:cNvSpPr/>
      </xdr:nvSpPr>
      <xdr:spPr>
        <a:xfrm>
          <a:off x="19494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68036</xdr:rowOff>
    </xdr:from>
    <xdr:to>
      <xdr:col>107</xdr:col>
      <xdr:colOff>50800</xdr:colOff>
      <xdr:row>85</xdr:row>
      <xdr:rowOff>78921</xdr:rowOff>
    </xdr:to>
    <xdr:cxnSp macro="">
      <xdr:nvCxnSpPr>
        <xdr:cNvPr id="826" name="直線コネクタ 825">
          <a:extLst>
            <a:ext uri="{FF2B5EF4-FFF2-40B4-BE49-F238E27FC236}">
              <a16:creationId xmlns:a16="http://schemas.microsoft.com/office/drawing/2014/main" id="{C658148B-5719-42CB-9B06-2E4EAB38DF34}"/>
            </a:ext>
          </a:extLst>
        </xdr:cNvPr>
        <xdr:cNvCxnSpPr/>
      </xdr:nvCxnSpPr>
      <xdr:spPr>
        <a:xfrm flipV="1">
          <a:off x="19545300" y="14641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827" name="楕円 826">
          <a:extLst>
            <a:ext uri="{FF2B5EF4-FFF2-40B4-BE49-F238E27FC236}">
              <a16:creationId xmlns:a16="http://schemas.microsoft.com/office/drawing/2014/main" id="{0C47D597-B365-4D1F-B00F-1729B1C7041F}"/>
            </a:ext>
          </a:extLst>
        </xdr:cNvPr>
        <xdr:cNvSpPr/>
      </xdr:nvSpPr>
      <xdr:spPr>
        <a:xfrm>
          <a:off x="18605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78921</xdr:rowOff>
    </xdr:to>
    <xdr:cxnSp macro="">
      <xdr:nvCxnSpPr>
        <xdr:cNvPr id="828" name="直線コネクタ 827">
          <a:extLst>
            <a:ext uri="{FF2B5EF4-FFF2-40B4-BE49-F238E27FC236}">
              <a16:creationId xmlns:a16="http://schemas.microsoft.com/office/drawing/2014/main" id="{647337EF-FB93-4A2B-BB42-787B0FB44B04}"/>
            </a:ext>
          </a:extLst>
        </xdr:cNvPr>
        <xdr:cNvCxnSpPr/>
      </xdr:nvCxnSpPr>
      <xdr:spPr>
        <a:xfrm>
          <a:off x="18656300" y="145868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90D7DB3A-E078-445F-B35D-C44EADD5F75D}"/>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30" name="n_2aveValue【児童館】&#10;一人当たり面積">
          <a:extLst>
            <a:ext uri="{FF2B5EF4-FFF2-40B4-BE49-F238E27FC236}">
              <a16:creationId xmlns:a16="http://schemas.microsoft.com/office/drawing/2014/main" id="{34019064-5797-476A-A137-82208F0B0854}"/>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31" name="n_3aveValue【児童館】&#10;一人当たり面積">
          <a:extLst>
            <a:ext uri="{FF2B5EF4-FFF2-40B4-BE49-F238E27FC236}">
              <a16:creationId xmlns:a16="http://schemas.microsoft.com/office/drawing/2014/main" id="{46172942-9C22-4169-B336-0E4387A4C039}"/>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32" name="n_4aveValue【児童館】&#10;一人当たり面積">
          <a:extLst>
            <a:ext uri="{FF2B5EF4-FFF2-40B4-BE49-F238E27FC236}">
              <a16:creationId xmlns:a16="http://schemas.microsoft.com/office/drawing/2014/main" id="{418FF6F7-1CE5-44D4-B0C7-854D154203E8}"/>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109963</xdr:rowOff>
    </xdr:from>
    <xdr:ext cx="469744" cy="259045"/>
    <xdr:sp macro="" textlink="">
      <xdr:nvSpPr>
        <xdr:cNvPr id="833" name="n_1mainValue【児童館】&#10;一人当たり面積">
          <a:extLst>
            <a:ext uri="{FF2B5EF4-FFF2-40B4-BE49-F238E27FC236}">
              <a16:creationId xmlns:a16="http://schemas.microsoft.com/office/drawing/2014/main" id="{A4A87891-FBB4-4758-9028-87F55793529E}"/>
            </a:ext>
          </a:extLst>
        </xdr:cNvPr>
        <xdr:cNvSpPr txBox="1"/>
      </xdr:nvSpPr>
      <xdr:spPr>
        <a:xfrm>
          <a:off x="210757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109963</xdr:rowOff>
    </xdr:from>
    <xdr:ext cx="469744" cy="259045"/>
    <xdr:sp macro="" textlink="">
      <xdr:nvSpPr>
        <xdr:cNvPr id="834" name="n_2mainValue【児童館】&#10;一人当たり面積">
          <a:extLst>
            <a:ext uri="{FF2B5EF4-FFF2-40B4-BE49-F238E27FC236}">
              <a16:creationId xmlns:a16="http://schemas.microsoft.com/office/drawing/2014/main" id="{BF0D9081-A7C2-41EC-85B2-9FCCED4444E5}"/>
            </a:ext>
          </a:extLst>
        </xdr:cNvPr>
        <xdr:cNvSpPr txBox="1"/>
      </xdr:nvSpPr>
      <xdr:spPr>
        <a:xfrm>
          <a:off x="201994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120848</xdr:rowOff>
    </xdr:from>
    <xdr:ext cx="469744" cy="259045"/>
    <xdr:sp macro="" textlink="">
      <xdr:nvSpPr>
        <xdr:cNvPr id="835" name="n_3mainValue【児童館】&#10;一人当たり面積">
          <a:extLst>
            <a:ext uri="{FF2B5EF4-FFF2-40B4-BE49-F238E27FC236}">
              <a16:creationId xmlns:a16="http://schemas.microsoft.com/office/drawing/2014/main" id="{D7B86DB7-EE1C-4A21-9432-265BCEE8B39E}"/>
            </a:ext>
          </a:extLst>
        </xdr:cNvPr>
        <xdr:cNvSpPr txBox="1"/>
      </xdr:nvSpPr>
      <xdr:spPr>
        <a:xfrm>
          <a:off x="19310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836" name="n_4mainValue【児童館】&#10;一人当たり面積">
          <a:extLst>
            <a:ext uri="{FF2B5EF4-FFF2-40B4-BE49-F238E27FC236}">
              <a16:creationId xmlns:a16="http://schemas.microsoft.com/office/drawing/2014/main" id="{67AF2FB1-2A59-403B-9681-20B16BEE2B4D}"/>
            </a:ext>
          </a:extLst>
        </xdr:cNvPr>
        <xdr:cNvSpPr txBox="1"/>
      </xdr:nvSpPr>
      <xdr:spPr>
        <a:xfrm>
          <a:off x="18421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14B9E894-9415-4CE5-87D5-9043D93E1D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FADAB920-2C1A-4990-B70A-EC31CE66A2F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D08670C0-FEE8-4EDD-8C3C-287613C89C0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ABEF0A24-DE17-490D-ABCA-22A6AC0EA84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DF9E5014-D5DC-40A1-9EA0-FFD32674F04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05D05178-E0AD-47A4-84DE-0677B94B316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2A6AD2A7-0EB6-4AF2-B860-B0393E16D85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51CC733F-7729-4421-897E-C0FAC112B31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99ED76FC-E90C-4484-AE0E-D6199E69959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378EB8FE-B431-4C53-A009-B8A2307BFAA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A2A51B18-0F14-49B3-9B45-FB3182CCE80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80569973-E292-4629-9BA9-15E5D8937F6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7C9F11BF-5C7E-409B-886B-CBB11AD43C9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F15B1591-40C5-4A31-8E2F-BCD01EF0F50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159EEDFE-384D-465C-B64E-1902F1D1A21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2499CDD3-D767-4C98-AC72-74F84DC579A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C9590685-3DD9-44FD-9608-42A6AA0F0CB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64C18B0A-21F5-42E9-8EB8-1EB8138889D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2BA91284-2699-4472-AADE-E1224AD15F3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273B7E7F-134F-414E-9646-A0C7E530BCD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37F752FE-17D9-4659-922D-8C4AF45DBB4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48311BC9-2462-4B39-8A00-7A174442D1A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787D113F-39D6-4283-AA9E-88ECAF6DC13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633CEC02-A4A3-47E2-99E3-FE8F266FFE4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473F5F5D-AD27-4EEE-A891-4238AEBD722B}"/>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78F08CB2-EF52-40F8-80EB-4E7FD166C2F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28356AA5-BEC5-4A01-B0F3-B6F34B14D1D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D8212072-5024-4E72-9A09-555D38E996B4}"/>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6FB07883-EAE5-49D4-9844-B629789DF2B9}"/>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6" name="【公民館】&#10;有形固定資産減価償却率平均値テキスト">
          <a:extLst>
            <a:ext uri="{FF2B5EF4-FFF2-40B4-BE49-F238E27FC236}">
              <a16:creationId xmlns:a16="http://schemas.microsoft.com/office/drawing/2014/main" id="{A7D2D605-87C7-4497-9274-9A17687D82F6}"/>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822AFDF6-57B0-4C5F-B4F9-C77FA4D9D3C2}"/>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441E2ED7-1AF3-4E45-B133-7AFC9354C317}"/>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9954F45B-CD25-4E51-ACC6-9018DC781C11}"/>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F5DD863D-FBB7-4B4C-B293-F4F5366ABA28}"/>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71" name="フローチャート: 判断 870">
          <a:extLst>
            <a:ext uri="{FF2B5EF4-FFF2-40B4-BE49-F238E27FC236}">
              <a16:creationId xmlns:a16="http://schemas.microsoft.com/office/drawing/2014/main" id="{1D756290-C755-4460-A667-B21D48A7BE0B}"/>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73D309BA-EB0E-4A54-829E-9BA9EF5C3B0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FF2EECA1-E436-41DD-B631-BF654D61D2E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87481E1-6385-46AD-A072-22F9866B5FF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4C8D0C1-2E91-4C73-B684-E0A28C5EB9E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93064ED-AEB9-4792-A8CC-F00E3BA67A2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154939</xdr:rowOff>
    </xdr:from>
    <xdr:to>
      <xdr:col>85</xdr:col>
      <xdr:colOff>177800</xdr:colOff>
      <xdr:row>103</xdr:row>
      <xdr:rowOff>85089</xdr:rowOff>
    </xdr:to>
    <xdr:sp macro="" textlink="">
      <xdr:nvSpPr>
        <xdr:cNvPr id="877" name="楕円 876">
          <a:extLst>
            <a:ext uri="{FF2B5EF4-FFF2-40B4-BE49-F238E27FC236}">
              <a16:creationId xmlns:a16="http://schemas.microsoft.com/office/drawing/2014/main" id="{4A23891C-80DB-44BE-9E11-0C9E524546E4}"/>
            </a:ext>
          </a:extLst>
        </xdr:cNvPr>
        <xdr:cNvSpPr/>
      </xdr:nvSpPr>
      <xdr:spPr>
        <a:xfrm>
          <a:off x="162687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6366</xdr:rowOff>
    </xdr:from>
    <xdr:ext cx="405111" cy="259045"/>
    <xdr:sp macro="" textlink="">
      <xdr:nvSpPr>
        <xdr:cNvPr id="878" name="【公民館】&#10;有形固定資産減価償却率該当値テキスト">
          <a:extLst>
            <a:ext uri="{FF2B5EF4-FFF2-40B4-BE49-F238E27FC236}">
              <a16:creationId xmlns:a16="http://schemas.microsoft.com/office/drawing/2014/main" id="{E4828988-8779-47DB-AA90-44C8F5DF9061}"/>
            </a:ext>
          </a:extLst>
        </xdr:cNvPr>
        <xdr:cNvSpPr txBox="1"/>
      </xdr:nvSpPr>
      <xdr:spPr>
        <a:xfrm>
          <a:off x="16357600"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116839</xdr:rowOff>
    </xdr:from>
    <xdr:to>
      <xdr:col>81</xdr:col>
      <xdr:colOff>101600</xdr:colOff>
      <xdr:row>103</xdr:row>
      <xdr:rowOff>46989</xdr:rowOff>
    </xdr:to>
    <xdr:sp macro="" textlink="">
      <xdr:nvSpPr>
        <xdr:cNvPr id="879" name="楕円 878">
          <a:extLst>
            <a:ext uri="{FF2B5EF4-FFF2-40B4-BE49-F238E27FC236}">
              <a16:creationId xmlns:a16="http://schemas.microsoft.com/office/drawing/2014/main" id="{9EA12616-8113-4513-A9BB-43E58E121376}"/>
            </a:ext>
          </a:extLst>
        </xdr:cNvPr>
        <xdr:cNvSpPr/>
      </xdr:nvSpPr>
      <xdr:spPr>
        <a:xfrm>
          <a:off x="15430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167639</xdr:rowOff>
    </xdr:from>
    <xdr:to>
      <xdr:col>85</xdr:col>
      <xdr:colOff>127000</xdr:colOff>
      <xdr:row>103</xdr:row>
      <xdr:rowOff>34289</xdr:rowOff>
    </xdr:to>
    <xdr:cxnSp macro="">
      <xdr:nvCxnSpPr>
        <xdr:cNvPr id="880" name="直線コネクタ 879">
          <a:extLst>
            <a:ext uri="{FF2B5EF4-FFF2-40B4-BE49-F238E27FC236}">
              <a16:creationId xmlns:a16="http://schemas.microsoft.com/office/drawing/2014/main" id="{D14B57C7-0936-46A9-9CFB-6ACB326BDAE9}"/>
            </a:ext>
          </a:extLst>
        </xdr:cNvPr>
        <xdr:cNvCxnSpPr/>
      </xdr:nvCxnSpPr>
      <xdr:spPr>
        <a:xfrm>
          <a:off x="15481300" y="176555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78739</xdr:rowOff>
    </xdr:from>
    <xdr:to>
      <xdr:col>76</xdr:col>
      <xdr:colOff>165100</xdr:colOff>
      <xdr:row>103</xdr:row>
      <xdr:rowOff>8889</xdr:rowOff>
    </xdr:to>
    <xdr:sp macro="" textlink="">
      <xdr:nvSpPr>
        <xdr:cNvPr id="881" name="楕円 880">
          <a:extLst>
            <a:ext uri="{FF2B5EF4-FFF2-40B4-BE49-F238E27FC236}">
              <a16:creationId xmlns:a16="http://schemas.microsoft.com/office/drawing/2014/main" id="{8D4E3CFC-CA82-403B-9E1E-5F5D01897923}"/>
            </a:ext>
          </a:extLst>
        </xdr:cNvPr>
        <xdr:cNvSpPr/>
      </xdr:nvSpPr>
      <xdr:spPr>
        <a:xfrm>
          <a:off x="145415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129539</xdr:rowOff>
    </xdr:from>
    <xdr:to>
      <xdr:col>81</xdr:col>
      <xdr:colOff>50800</xdr:colOff>
      <xdr:row>102</xdr:row>
      <xdr:rowOff>167639</xdr:rowOff>
    </xdr:to>
    <xdr:cxnSp macro="">
      <xdr:nvCxnSpPr>
        <xdr:cNvPr id="882" name="直線コネクタ 881">
          <a:extLst>
            <a:ext uri="{FF2B5EF4-FFF2-40B4-BE49-F238E27FC236}">
              <a16:creationId xmlns:a16="http://schemas.microsoft.com/office/drawing/2014/main" id="{3655F0F1-91D7-4A9D-8D4D-BAC2C3364073}"/>
            </a:ext>
          </a:extLst>
        </xdr:cNvPr>
        <xdr:cNvCxnSpPr/>
      </xdr:nvCxnSpPr>
      <xdr:spPr>
        <a:xfrm>
          <a:off x="14592300" y="176174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6350</xdr:rowOff>
    </xdr:from>
    <xdr:to>
      <xdr:col>72</xdr:col>
      <xdr:colOff>38100</xdr:colOff>
      <xdr:row>102</xdr:row>
      <xdr:rowOff>107950</xdr:rowOff>
    </xdr:to>
    <xdr:sp macro="" textlink="">
      <xdr:nvSpPr>
        <xdr:cNvPr id="883" name="楕円 882">
          <a:extLst>
            <a:ext uri="{FF2B5EF4-FFF2-40B4-BE49-F238E27FC236}">
              <a16:creationId xmlns:a16="http://schemas.microsoft.com/office/drawing/2014/main" id="{74088836-F3D3-4EF3-9452-43C4209839DF}"/>
            </a:ext>
          </a:extLst>
        </xdr:cNvPr>
        <xdr:cNvSpPr/>
      </xdr:nvSpPr>
      <xdr:spPr>
        <a:xfrm>
          <a:off x="13652500" y="1749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57150</xdr:rowOff>
    </xdr:from>
    <xdr:to>
      <xdr:col>76</xdr:col>
      <xdr:colOff>114300</xdr:colOff>
      <xdr:row>102</xdr:row>
      <xdr:rowOff>129539</xdr:rowOff>
    </xdr:to>
    <xdr:cxnSp macro="">
      <xdr:nvCxnSpPr>
        <xdr:cNvPr id="884" name="直線コネクタ 883">
          <a:extLst>
            <a:ext uri="{FF2B5EF4-FFF2-40B4-BE49-F238E27FC236}">
              <a16:creationId xmlns:a16="http://schemas.microsoft.com/office/drawing/2014/main" id="{1163BCD5-25DC-4D06-97E1-F1FBC03FB674}"/>
            </a:ext>
          </a:extLst>
        </xdr:cNvPr>
        <xdr:cNvCxnSpPr/>
      </xdr:nvCxnSpPr>
      <xdr:spPr>
        <a:xfrm>
          <a:off x="13703300" y="175450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2539</xdr:rowOff>
    </xdr:from>
    <xdr:to>
      <xdr:col>67</xdr:col>
      <xdr:colOff>101600</xdr:colOff>
      <xdr:row>102</xdr:row>
      <xdr:rowOff>104139</xdr:rowOff>
    </xdr:to>
    <xdr:sp macro="" textlink="">
      <xdr:nvSpPr>
        <xdr:cNvPr id="885" name="楕円 884">
          <a:extLst>
            <a:ext uri="{FF2B5EF4-FFF2-40B4-BE49-F238E27FC236}">
              <a16:creationId xmlns:a16="http://schemas.microsoft.com/office/drawing/2014/main" id="{AB3B3E79-AD9B-4C77-B0BD-C814D34FBA42}"/>
            </a:ext>
          </a:extLst>
        </xdr:cNvPr>
        <xdr:cNvSpPr/>
      </xdr:nvSpPr>
      <xdr:spPr>
        <a:xfrm>
          <a:off x="12763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53339</xdr:rowOff>
    </xdr:from>
    <xdr:to>
      <xdr:col>71</xdr:col>
      <xdr:colOff>177800</xdr:colOff>
      <xdr:row>102</xdr:row>
      <xdr:rowOff>57150</xdr:rowOff>
    </xdr:to>
    <xdr:cxnSp macro="">
      <xdr:nvCxnSpPr>
        <xdr:cNvPr id="886" name="直線コネクタ 885">
          <a:extLst>
            <a:ext uri="{FF2B5EF4-FFF2-40B4-BE49-F238E27FC236}">
              <a16:creationId xmlns:a16="http://schemas.microsoft.com/office/drawing/2014/main" id="{BD8944D8-A05F-486A-944D-9F57527BADD7}"/>
            </a:ext>
          </a:extLst>
        </xdr:cNvPr>
        <xdr:cNvCxnSpPr/>
      </xdr:nvCxnSpPr>
      <xdr:spPr>
        <a:xfrm>
          <a:off x="12814300" y="17541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7" name="n_1aveValue【公民館】&#10;有形固定資産減価償却率">
          <a:extLst>
            <a:ext uri="{FF2B5EF4-FFF2-40B4-BE49-F238E27FC236}">
              <a16:creationId xmlns:a16="http://schemas.microsoft.com/office/drawing/2014/main" id="{484E36DF-16DB-41F3-ACEB-424DDD80EA84}"/>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8" name="n_2aveValue【公民館】&#10;有形固定資産減価償却率">
          <a:extLst>
            <a:ext uri="{FF2B5EF4-FFF2-40B4-BE49-F238E27FC236}">
              <a16:creationId xmlns:a16="http://schemas.microsoft.com/office/drawing/2014/main" id="{F81E251A-A139-4F40-A712-B8F4FDB8A2E6}"/>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889" name="n_3aveValue【公民館】&#10;有形固定資産減価償却率">
          <a:extLst>
            <a:ext uri="{FF2B5EF4-FFF2-40B4-BE49-F238E27FC236}">
              <a16:creationId xmlns:a16="http://schemas.microsoft.com/office/drawing/2014/main" id="{0641BF0C-45BD-430D-86B2-EEC72D19A4BE}"/>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890" name="n_4aveValue【公民館】&#10;有形固定資産減価償却率">
          <a:extLst>
            <a:ext uri="{FF2B5EF4-FFF2-40B4-BE49-F238E27FC236}">
              <a16:creationId xmlns:a16="http://schemas.microsoft.com/office/drawing/2014/main" id="{605C7F6D-4199-470F-8788-C775F974F030}"/>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63516</xdr:rowOff>
    </xdr:from>
    <xdr:ext cx="405111" cy="259045"/>
    <xdr:sp macro="" textlink="">
      <xdr:nvSpPr>
        <xdr:cNvPr id="891" name="n_1mainValue【公民館】&#10;有形固定資産減価償却率">
          <a:extLst>
            <a:ext uri="{FF2B5EF4-FFF2-40B4-BE49-F238E27FC236}">
              <a16:creationId xmlns:a16="http://schemas.microsoft.com/office/drawing/2014/main" id="{196F60FA-2F09-4E0C-9B90-5C7059732616}"/>
            </a:ext>
          </a:extLst>
        </xdr:cNvPr>
        <xdr:cNvSpPr txBox="1"/>
      </xdr:nvSpPr>
      <xdr:spPr>
        <a:xfrm>
          <a:off x="152660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25416</xdr:rowOff>
    </xdr:from>
    <xdr:ext cx="405111" cy="259045"/>
    <xdr:sp macro="" textlink="">
      <xdr:nvSpPr>
        <xdr:cNvPr id="892" name="n_2mainValue【公民館】&#10;有形固定資産減価償却率">
          <a:extLst>
            <a:ext uri="{FF2B5EF4-FFF2-40B4-BE49-F238E27FC236}">
              <a16:creationId xmlns:a16="http://schemas.microsoft.com/office/drawing/2014/main" id="{DECDE0D3-898B-40E0-B61E-C10FB07A6DFE}"/>
            </a:ext>
          </a:extLst>
        </xdr:cNvPr>
        <xdr:cNvSpPr txBox="1"/>
      </xdr:nvSpPr>
      <xdr:spPr>
        <a:xfrm>
          <a:off x="14389744" y="1734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124477</xdr:rowOff>
    </xdr:from>
    <xdr:ext cx="405111" cy="259045"/>
    <xdr:sp macro="" textlink="">
      <xdr:nvSpPr>
        <xdr:cNvPr id="893" name="n_3mainValue【公民館】&#10;有形固定資産減価償却率">
          <a:extLst>
            <a:ext uri="{FF2B5EF4-FFF2-40B4-BE49-F238E27FC236}">
              <a16:creationId xmlns:a16="http://schemas.microsoft.com/office/drawing/2014/main" id="{050DD421-15AE-4E2C-807A-772AC60037D1}"/>
            </a:ext>
          </a:extLst>
        </xdr:cNvPr>
        <xdr:cNvSpPr txBox="1"/>
      </xdr:nvSpPr>
      <xdr:spPr>
        <a:xfrm>
          <a:off x="135007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120666</xdr:rowOff>
    </xdr:from>
    <xdr:ext cx="405111" cy="259045"/>
    <xdr:sp macro="" textlink="">
      <xdr:nvSpPr>
        <xdr:cNvPr id="894" name="n_4mainValue【公民館】&#10;有形固定資産減価償却率">
          <a:extLst>
            <a:ext uri="{FF2B5EF4-FFF2-40B4-BE49-F238E27FC236}">
              <a16:creationId xmlns:a16="http://schemas.microsoft.com/office/drawing/2014/main" id="{68B9DF37-F4B4-4809-BE56-579D1A5BD20C}"/>
            </a:ext>
          </a:extLst>
        </xdr:cNvPr>
        <xdr:cNvSpPr txBox="1"/>
      </xdr:nvSpPr>
      <xdr:spPr>
        <a:xfrm>
          <a:off x="12611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21C56FC5-C160-4813-AA17-80B1C8E001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1154265F-8909-4E15-A03D-062D5B13BF8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5BAD2E95-6DAD-4740-A554-FF5649DD773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975A0F8B-10B6-4542-BE77-CC5083EB0DF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1D489D4B-C6AA-4BF8-B485-67983966F3B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11F73376-7BFE-428A-BE0D-ADB56E2588B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767CCE98-6807-49AA-A152-54DB4B0FA09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4F54FB15-D46C-49DB-9132-E2E94386B8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BE6ADE9A-B6F4-4101-8F60-D463F5BB260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A3B28A1E-BB04-4523-ABEE-6ADF8DED3EE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2F28E728-D0A6-42FC-82BF-D62BBA5E260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88C8DF4A-17B7-4AD0-BABF-E067BB31F15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19C713A2-921D-4892-8C4D-C359C5F65B5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3313C9AD-CE3A-42DE-868E-EBB6545FE4B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EA624960-1878-4415-A897-6E95248C60F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A5D2CBD4-C8DF-45C3-8D8B-EC70E192EB9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911FAC6B-5D34-435A-9857-582C4C02756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9AD04E09-2F0C-4C60-81B8-38635B96823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473EAE67-38D4-43E7-BBC3-FD1667C19BB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ED2B7A90-5B81-4C5E-AF5D-8F3EAF6A1AA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7CC67526-8E05-4C70-977D-0EAFF609E5C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8E57C324-3A98-4586-8B5D-3A3A85BDE21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B0216D12-ADF3-499F-B57E-C8416D8EAC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F9D4C455-D56C-4342-98BD-C976D203291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3FAA57F9-F88C-432A-977A-4CD01AB9A7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60F5C5B4-9BEE-4366-8EB6-12F21C16F36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475AE09C-6B16-4CA3-86C4-78CCAB08A173}"/>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F1C0F923-4C01-4D23-97A1-B006ADDDC039}"/>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CDD4B9D8-E4DC-4CF9-8ACF-AADE4C14D55A}"/>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42444728-8392-4F7F-9C6D-0C91C734FBA7}"/>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25" name="【公民館】&#10;一人当たり面積平均値テキスト">
          <a:extLst>
            <a:ext uri="{FF2B5EF4-FFF2-40B4-BE49-F238E27FC236}">
              <a16:creationId xmlns:a16="http://schemas.microsoft.com/office/drawing/2014/main" id="{38598B36-07AF-4FB3-8FA1-F5D01E2825F4}"/>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05D30A22-6ADE-4E88-80C1-9695CF11209F}"/>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861A9AE1-E359-4D97-AFCA-15B7AB0C0233}"/>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97E95F51-61E3-4668-908D-40486642E237}"/>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F8EA8085-08E9-4E40-9326-D6A7665AC2B8}"/>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30" name="フローチャート: 判断 929">
          <a:extLst>
            <a:ext uri="{FF2B5EF4-FFF2-40B4-BE49-F238E27FC236}">
              <a16:creationId xmlns:a16="http://schemas.microsoft.com/office/drawing/2014/main" id="{19FE20C9-83AA-467A-9760-28177F60D3B1}"/>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CC86CD1-7970-48C4-819D-16E3C10C5B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EFDADBE-1A89-46A1-A428-CB1519D424F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3767C13-4F57-4E63-83FB-3D788547943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9382F09B-E7EE-402A-BF2E-592FC6F05FC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E32E3D1-D284-4C8D-9AEA-B19B43F5A2C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69487</xdr:rowOff>
    </xdr:from>
    <xdr:to>
      <xdr:col>116</xdr:col>
      <xdr:colOff>114300</xdr:colOff>
      <xdr:row>106</xdr:row>
      <xdr:rowOff>171087</xdr:rowOff>
    </xdr:to>
    <xdr:sp macro="" textlink="">
      <xdr:nvSpPr>
        <xdr:cNvPr id="936" name="楕円 935">
          <a:extLst>
            <a:ext uri="{FF2B5EF4-FFF2-40B4-BE49-F238E27FC236}">
              <a16:creationId xmlns:a16="http://schemas.microsoft.com/office/drawing/2014/main" id="{A1D7EEF7-1A71-424C-AA69-CF971BF57166}"/>
            </a:ext>
          </a:extLst>
        </xdr:cNvPr>
        <xdr:cNvSpPr/>
      </xdr:nvSpPr>
      <xdr:spPr>
        <a:xfrm>
          <a:off x="221107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92364</xdr:rowOff>
    </xdr:from>
    <xdr:ext cx="469744" cy="259045"/>
    <xdr:sp macro="" textlink="">
      <xdr:nvSpPr>
        <xdr:cNvPr id="937" name="【公民館】&#10;一人当たり面積該当値テキスト">
          <a:extLst>
            <a:ext uri="{FF2B5EF4-FFF2-40B4-BE49-F238E27FC236}">
              <a16:creationId xmlns:a16="http://schemas.microsoft.com/office/drawing/2014/main" id="{2FFE6C6F-C15E-4954-BF17-2428FA982281}"/>
            </a:ext>
          </a:extLst>
        </xdr:cNvPr>
        <xdr:cNvSpPr txBox="1"/>
      </xdr:nvSpPr>
      <xdr:spPr>
        <a:xfrm>
          <a:off x="22199600" y="1809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79284</xdr:rowOff>
    </xdr:from>
    <xdr:to>
      <xdr:col>112</xdr:col>
      <xdr:colOff>38100</xdr:colOff>
      <xdr:row>107</xdr:row>
      <xdr:rowOff>9434</xdr:rowOff>
    </xdr:to>
    <xdr:sp macro="" textlink="">
      <xdr:nvSpPr>
        <xdr:cNvPr id="938" name="楕円 937">
          <a:extLst>
            <a:ext uri="{FF2B5EF4-FFF2-40B4-BE49-F238E27FC236}">
              <a16:creationId xmlns:a16="http://schemas.microsoft.com/office/drawing/2014/main" id="{007C03A8-3E93-4B26-9F96-EFE507B8B1F1}"/>
            </a:ext>
          </a:extLst>
        </xdr:cNvPr>
        <xdr:cNvSpPr/>
      </xdr:nvSpPr>
      <xdr:spPr>
        <a:xfrm>
          <a:off x="21272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120287</xdr:rowOff>
    </xdr:from>
    <xdr:to>
      <xdr:col>116</xdr:col>
      <xdr:colOff>63500</xdr:colOff>
      <xdr:row>106</xdr:row>
      <xdr:rowOff>130084</xdr:rowOff>
    </xdr:to>
    <xdr:cxnSp macro="">
      <xdr:nvCxnSpPr>
        <xdr:cNvPr id="939" name="直線コネクタ 938">
          <a:extLst>
            <a:ext uri="{FF2B5EF4-FFF2-40B4-BE49-F238E27FC236}">
              <a16:creationId xmlns:a16="http://schemas.microsoft.com/office/drawing/2014/main" id="{332BF3BA-B8C0-4138-8F6E-1D7FE53A1D9C}"/>
            </a:ext>
          </a:extLst>
        </xdr:cNvPr>
        <xdr:cNvCxnSpPr/>
      </xdr:nvCxnSpPr>
      <xdr:spPr>
        <a:xfrm flipV="1">
          <a:off x="21323300" y="1829398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85816</xdr:rowOff>
    </xdr:from>
    <xdr:to>
      <xdr:col>107</xdr:col>
      <xdr:colOff>101600</xdr:colOff>
      <xdr:row>107</xdr:row>
      <xdr:rowOff>15966</xdr:rowOff>
    </xdr:to>
    <xdr:sp macro="" textlink="">
      <xdr:nvSpPr>
        <xdr:cNvPr id="940" name="楕円 939">
          <a:extLst>
            <a:ext uri="{FF2B5EF4-FFF2-40B4-BE49-F238E27FC236}">
              <a16:creationId xmlns:a16="http://schemas.microsoft.com/office/drawing/2014/main" id="{A03E5EB1-CF97-4D09-8066-4C0C37BED1DE}"/>
            </a:ext>
          </a:extLst>
        </xdr:cNvPr>
        <xdr:cNvSpPr/>
      </xdr:nvSpPr>
      <xdr:spPr>
        <a:xfrm>
          <a:off x="20383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130084</xdr:rowOff>
    </xdr:from>
    <xdr:to>
      <xdr:col>111</xdr:col>
      <xdr:colOff>177800</xdr:colOff>
      <xdr:row>106</xdr:row>
      <xdr:rowOff>136616</xdr:rowOff>
    </xdr:to>
    <xdr:cxnSp macro="">
      <xdr:nvCxnSpPr>
        <xdr:cNvPr id="941" name="直線コネクタ 940">
          <a:extLst>
            <a:ext uri="{FF2B5EF4-FFF2-40B4-BE49-F238E27FC236}">
              <a16:creationId xmlns:a16="http://schemas.microsoft.com/office/drawing/2014/main" id="{C757A69E-1CDA-4698-97AB-CFB103319924}"/>
            </a:ext>
          </a:extLst>
        </xdr:cNvPr>
        <xdr:cNvCxnSpPr/>
      </xdr:nvCxnSpPr>
      <xdr:spPr>
        <a:xfrm flipV="1">
          <a:off x="20434300" y="183037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4173</xdr:rowOff>
    </xdr:from>
    <xdr:to>
      <xdr:col>102</xdr:col>
      <xdr:colOff>165100</xdr:colOff>
      <xdr:row>107</xdr:row>
      <xdr:rowOff>105773</xdr:rowOff>
    </xdr:to>
    <xdr:sp macro="" textlink="">
      <xdr:nvSpPr>
        <xdr:cNvPr id="942" name="楕円 941">
          <a:extLst>
            <a:ext uri="{FF2B5EF4-FFF2-40B4-BE49-F238E27FC236}">
              <a16:creationId xmlns:a16="http://schemas.microsoft.com/office/drawing/2014/main" id="{3DF947D6-3D79-4DC8-87D3-190E3EA5A46D}"/>
            </a:ext>
          </a:extLst>
        </xdr:cNvPr>
        <xdr:cNvSpPr/>
      </xdr:nvSpPr>
      <xdr:spPr>
        <a:xfrm>
          <a:off x="19494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136616</xdr:rowOff>
    </xdr:from>
    <xdr:to>
      <xdr:col>107</xdr:col>
      <xdr:colOff>50800</xdr:colOff>
      <xdr:row>107</xdr:row>
      <xdr:rowOff>54973</xdr:rowOff>
    </xdr:to>
    <xdr:cxnSp macro="">
      <xdr:nvCxnSpPr>
        <xdr:cNvPr id="943" name="直線コネクタ 942">
          <a:extLst>
            <a:ext uri="{FF2B5EF4-FFF2-40B4-BE49-F238E27FC236}">
              <a16:creationId xmlns:a16="http://schemas.microsoft.com/office/drawing/2014/main" id="{45721460-6D62-4219-A245-8E595679D3C0}"/>
            </a:ext>
          </a:extLst>
        </xdr:cNvPr>
        <xdr:cNvCxnSpPr/>
      </xdr:nvCxnSpPr>
      <xdr:spPr>
        <a:xfrm flipV="1">
          <a:off x="19545300" y="18310316"/>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944" name="楕円 943">
          <a:extLst>
            <a:ext uri="{FF2B5EF4-FFF2-40B4-BE49-F238E27FC236}">
              <a16:creationId xmlns:a16="http://schemas.microsoft.com/office/drawing/2014/main" id="{D08C1461-D2FF-4E89-B516-CCECD51838F7}"/>
            </a:ext>
          </a:extLst>
        </xdr:cNvPr>
        <xdr:cNvSpPr/>
      </xdr:nvSpPr>
      <xdr:spPr>
        <a:xfrm>
          <a:off x="18605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54973</xdr:rowOff>
    </xdr:from>
    <xdr:to>
      <xdr:col>102</xdr:col>
      <xdr:colOff>114300</xdr:colOff>
      <xdr:row>107</xdr:row>
      <xdr:rowOff>61505</xdr:rowOff>
    </xdr:to>
    <xdr:cxnSp macro="">
      <xdr:nvCxnSpPr>
        <xdr:cNvPr id="945" name="直線コネクタ 944">
          <a:extLst>
            <a:ext uri="{FF2B5EF4-FFF2-40B4-BE49-F238E27FC236}">
              <a16:creationId xmlns:a16="http://schemas.microsoft.com/office/drawing/2014/main" id="{037CEFB4-530C-4B6F-9F3D-FB99896EE51A}"/>
            </a:ext>
          </a:extLst>
        </xdr:cNvPr>
        <xdr:cNvCxnSpPr/>
      </xdr:nvCxnSpPr>
      <xdr:spPr>
        <a:xfrm flipV="1">
          <a:off x="18656300" y="184001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46" name="n_1aveValue【公民館】&#10;一人当たり面積">
          <a:extLst>
            <a:ext uri="{FF2B5EF4-FFF2-40B4-BE49-F238E27FC236}">
              <a16:creationId xmlns:a16="http://schemas.microsoft.com/office/drawing/2014/main" id="{4BFF3B40-9BB8-45EE-9B95-EED425575095}"/>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47" name="n_2aveValue【公民館】&#10;一人当たり面積">
          <a:extLst>
            <a:ext uri="{FF2B5EF4-FFF2-40B4-BE49-F238E27FC236}">
              <a16:creationId xmlns:a16="http://schemas.microsoft.com/office/drawing/2014/main" id="{007BAC3B-2807-4AD5-B55D-B84A6ECBB82C}"/>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48" name="n_3aveValue【公民館】&#10;一人当たり面積">
          <a:extLst>
            <a:ext uri="{FF2B5EF4-FFF2-40B4-BE49-F238E27FC236}">
              <a16:creationId xmlns:a16="http://schemas.microsoft.com/office/drawing/2014/main" id="{063D3774-A526-444F-A8BE-C10D9BBA71BB}"/>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949" name="n_4aveValue【公民館】&#10;一人当たり面積">
          <a:extLst>
            <a:ext uri="{FF2B5EF4-FFF2-40B4-BE49-F238E27FC236}">
              <a16:creationId xmlns:a16="http://schemas.microsoft.com/office/drawing/2014/main" id="{EFC70CD4-1F14-4519-9997-7CE41B747C55}"/>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25961</xdr:rowOff>
    </xdr:from>
    <xdr:ext cx="469744" cy="259045"/>
    <xdr:sp macro="" textlink="">
      <xdr:nvSpPr>
        <xdr:cNvPr id="950" name="n_1mainValue【公民館】&#10;一人当たり面積">
          <a:extLst>
            <a:ext uri="{FF2B5EF4-FFF2-40B4-BE49-F238E27FC236}">
              <a16:creationId xmlns:a16="http://schemas.microsoft.com/office/drawing/2014/main" id="{1918CC69-065D-49C7-8B92-354C6EAF9A09}"/>
            </a:ext>
          </a:extLst>
        </xdr:cNvPr>
        <xdr:cNvSpPr txBox="1"/>
      </xdr:nvSpPr>
      <xdr:spPr>
        <a:xfrm>
          <a:off x="21075727" y="1802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32493</xdr:rowOff>
    </xdr:from>
    <xdr:ext cx="469744" cy="259045"/>
    <xdr:sp macro="" textlink="">
      <xdr:nvSpPr>
        <xdr:cNvPr id="951" name="n_2mainValue【公民館】&#10;一人当たり面積">
          <a:extLst>
            <a:ext uri="{FF2B5EF4-FFF2-40B4-BE49-F238E27FC236}">
              <a16:creationId xmlns:a16="http://schemas.microsoft.com/office/drawing/2014/main" id="{C18DAE19-8DF7-472D-B846-C5CEE825AE95}"/>
            </a:ext>
          </a:extLst>
        </xdr:cNvPr>
        <xdr:cNvSpPr txBox="1"/>
      </xdr:nvSpPr>
      <xdr:spPr>
        <a:xfrm>
          <a:off x="20199427" y="1803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96900</xdr:rowOff>
    </xdr:from>
    <xdr:ext cx="469744" cy="259045"/>
    <xdr:sp macro="" textlink="">
      <xdr:nvSpPr>
        <xdr:cNvPr id="952" name="n_3mainValue【公民館】&#10;一人当たり面積">
          <a:extLst>
            <a:ext uri="{FF2B5EF4-FFF2-40B4-BE49-F238E27FC236}">
              <a16:creationId xmlns:a16="http://schemas.microsoft.com/office/drawing/2014/main" id="{EB608DB5-9DFB-4AFE-8F4B-5CA0D9CBF2C1}"/>
            </a:ext>
          </a:extLst>
        </xdr:cNvPr>
        <xdr:cNvSpPr txBox="1"/>
      </xdr:nvSpPr>
      <xdr:spPr>
        <a:xfrm>
          <a:off x="19310427"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103432</xdr:rowOff>
    </xdr:from>
    <xdr:ext cx="469744" cy="259045"/>
    <xdr:sp macro="" textlink="">
      <xdr:nvSpPr>
        <xdr:cNvPr id="953" name="n_4mainValue【公民館】&#10;一人当たり面積">
          <a:extLst>
            <a:ext uri="{FF2B5EF4-FFF2-40B4-BE49-F238E27FC236}">
              <a16:creationId xmlns:a16="http://schemas.microsoft.com/office/drawing/2014/main" id="{24DEC829-92E6-4B6B-B4D4-08D95140C050}"/>
            </a:ext>
          </a:extLst>
        </xdr:cNvPr>
        <xdr:cNvSpPr txBox="1"/>
      </xdr:nvSpPr>
      <xdr:spPr>
        <a:xfrm>
          <a:off x="18421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455B2DCB-4B16-45C0-908A-A421A154617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2ED21EDB-9622-4DEB-BE90-B7E45677314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70F0A225-CE40-478D-BEFA-A59B0A88113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道路は、点検結果に基づいて継続的に整備・改修を行っており、有形固定資産減価償却率では類似団体平均値を下回っていますが、橋梁は老朽化した橋が多いことから類似団体平均値を上回っています。</a:t>
          </a:r>
        </a:p>
        <a:p>
          <a:r>
            <a:rPr kumimoji="1" lang="ja-JP" altLang="en-US" sz="1300">
              <a:latin typeface="ＭＳ Ｐゴシック" panose="020B0600070205080204" pitchFamily="50" charset="-128"/>
              <a:ea typeface="ＭＳ Ｐゴシック" panose="020B0600070205080204" pitchFamily="50" charset="-128"/>
            </a:rPr>
            <a:t>　公営住宅については、更新計画に基づいて長寿命化や解体を行っており、有形固定資産減価償却率では類似団体平均値を下回っています。</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認定こども園・幼稚園・保育所では、平成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年度に公立保育所</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園を閉園し、民営化したほか、へき地保育所を統合し、保育環境を整備しました。また、児童館についても平成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年度に北児童館を閉園し、民営化しました。</a:t>
          </a:r>
        </a:p>
        <a:p>
          <a:r>
            <a:rPr kumimoji="1" lang="ja-JP" altLang="en-US" sz="1300">
              <a:latin typeface="ＭＳ Ｐゴシック" panose="020B0600070205080204" pitchFamily="50" charset="-128"/>
              <a:ea typeface="ＭＳ Ｐゴシック" panose="020B0600070205080204" pitchFamily="50" charset="-128"/>
            </a:rPr>
            <a:t>　公民館については、オホーツク文化・交流センターが建設から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年以上経過しており、引き続き施設の維持管理を図るとともに長寿命化に必要な対策を進めます。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F4DCC3-E6BB-4AEB-94E2-81643041299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061FF6-DBFD-42B7-97A3-E7FB94DD78A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DB9A40-2A33-4008-99A7-4DC81CEB25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4A37DB9-57CC-4B77-8863-C19F4EAD920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北海道網走市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51A72C-F4E0-47E4-81D2-74227EF22B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A6BA91-F9E1-4AE2-A2C8-0DE942FECE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2369867-62A9-4252-ADAB-A2E57B08DD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5A2D325-83AD-41D5-988F-CA9CC2BB5BB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7B3043-DD1B-4C58-BF4C-D72E1D639E9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DDA184-8839-4D2B-9026-8EDEECDE83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32,199
31,656
470.84
30,444,448
30,265,987
88,601
12,299,870
36,675,727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7FC7F2-34CF-4F81-B8CE-985C85D62C8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50E481-BED5-455A-A771-A5676873F8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2E2F03-E6B3-4930-BA17-7E2C2423DED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AFA56C-1E11-4E9E-A8C6-A4754AF8E2C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86FF7D-52ED-4414-9610-D8CC00E69ED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B3C0915-BC42-4643-A665-D02369E0660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9A4535-0215-4275-B373-DE06CBEA73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BBBF90-AA6B-491D-9966-F64055F9BD2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E656AA-A3E8-4969-AD58-B46714AACCD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3D4C89-8896-4D56-BD28-049473B35F7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4C910B-EC31-4B2B-B8A5-48C76B77F3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27A77AF-1284-4CA9-9811-0112556225B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F840789-C6B3-4D77-8AAE-5CFB7C61A7C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EB83A0-44DF-47F2-8960-45AA34F041A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29D0DB-9A40-4727-8CC6-B1554135AD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E43CF1-DF08-46FC-BC25-A7A54C4C16B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CD2A0F-376E-4A2D-B17F-A6CE1F27E00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6ABE37-CC21-4ED9-A44B-59FCE15F49F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3CA68F-966A-408A-9F23-8D64453DFAA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4F1C2BD-574C-48AE-B6AB-9F28B634740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27A4DED-4284-45A4-AC39-4C41B183B36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5443E2-2152-4AAF-90B6-82AB45DCD2F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A91CE2-D253-4257-92BC-53293C1845A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2394E80-0776-42EF-9B7F-E2D11F9A84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FC4CD27-FF25-4666-BF96-766343D7AA2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2044ED4-AFFF-4C32-94A9-93287AFD5F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ADED936-42D0-447D-A597-BFA5E2FD396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740D26-7498-425E-AB4D-D632E9AD166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B52A6D9-1235-49C2-B9CB-AF69CEB5475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589F3F2-F10E-42F1-B6A6-02483B5B70D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EB9BC7-DCA4-4E1E-987B-8CBF8C225E7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B4F7D7-3E9C-432A-8873-849906D4051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7447A82-E9FB-4E20-89AF-C5AA5C74296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B5BA0B-D69E-4789-903D-FE04A2FB044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72F5F4E-5090-4B82-B172-2E96E858324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F49D25F-CE31-4691-8370-5AA6298ECBA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9BBACB6-E43D-446B-9DB5-1A9DC1176BD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45BBBC-49A8-420E-BA8B-41F46CAA817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E66952D-8230-42AD-867C-17A34E73DFC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137FE26-7BFF-4D17-9BAC-4081705E313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1B7E11-3FF4-4507-B584-22F404D83CC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E2E1E65D-ED3B-46E2-8065-46BC1E8658B4}"/>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7ECA89F-AA47-4295-B644-E98741D9D82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B2BFB637-AF0D-4985-8DE7-DD72F5B0419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4627FC50-BFAA-481C-9F75-45FF4C152503}"/>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541009FD-076A-4298-A933-11164786E717}"/>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B1B318B-00E7-41AC-B8E4-82E071B56097}"/>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C1AC0110-E32A-4564-966E-0687C5AE5C58}"/>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1CA7410B-7062-484F-823D-31E745EF915B}"/>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BF290E48-529A-4437-9D06-E48E73DDA851}"/>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78040B65-AA21-4A71-AD5E-3BBB1C77718D}"/>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BD8ED3CC-2F28-417C-A160-2AB37E915216}"/>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4D198393-0AD2-4918-8712-A5D9558929E2}"/>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BB0E8AC-9898-4012-BF07-AA1AEE819029}"/>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3806595A-970E-4BA4-8EA5-DD23186D39CE}"/>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6074F72-EA05-43F0-A737-FCC9130A2EE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2A38B01-1EF9-41B6-8973-017AEE5B851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1D81B8-09B2-4D4B-ABFC-A12088DB471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407FF9-BAF1-4A57-BF1B-17C48F55CBC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89BAF1-69BD-4661-BF92-C193475FE5F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111760</xdr:rowOff>
    </xdr:from>
    <xdr:to>
      <xdr:col>24</xdr:col>
      <xdr:colOff>114300</xdr:colOff>
      <xdr:row>37</xdr:row>
      <xdr:rowOff>41910</xdr:rowOff>
    </xdr:to>
    <xdr:sp macro="" textlink="">
      <xdr:nvSpPr>
        <xdr:cNvPr id="72" name="楕円 71">
          <a:extLst>
            <a:ext uri="{FF2B5EF4-FFF2-40B4-BE49-F238E27FC236}">
              <a16:creationId xmlns:a16="http://schemas.microsoft.com/office/drawing/2014/main" id="{38EA2FED-92E8-4FE5-A7F7-92A3A3F2CEFB}"/>
            </a:ext>
          </a:extLst>
        </xdr:cNvPr>
        <xdr:cNvSpPr/>
      </xdr:nvSpPr>
      <xdr:spPr>
        <a:xfrm>
          <a:off x="45847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90187</xdr:rowOff>
    </xdr:from>
    <xdr:ext cx="405111" cy="259045"/>
    <xdr:sp macro="" textlink="">
      <xdr:nvSpPr>
        <xdr:cNvPr id="73" name="【図書館】&#10;有形固定資産減価償却率該当値テキスト">
          <a:extLst>
            <a:ext uri="{FF2B5EF4-FFF2-40B4-BE49-F238E27FC236}">
              <a16:creationId xmlns:a16="http://schemas.microsoft.com/office/drawing/2014/main" id="{58AD03E1-E299-4925-A4CB-2AAE854477A8}"/>
            </a:ext>
          </a:extLst>
        </xdr:cNvPr>
        <xdr:cNvSpPr txBox="1"/>
      </xdr:nvSpPr>
      <xdr:spPr>
        <a:xfrm>
          <a:off x="4673600"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86360</xdr:rowOff>
    </xdr:from>
    <xdr:to>
      <xdr:col>20</xdr:col>
      <xdr:colOff>38100</xdr:colOff>
      <xdr:row>37</xdr:row>
      <xdr:rowOff>16510</xdr:rowOff>
    </xdr:to>
    <xdr:sp macro="" textlink="">
      <xdr:nvSpPr>
        <xdr:cNvPr id="74" name="楕円 73">
          <a:extLst>
            <a:ext uri="{FF2B5EF4-FFF2-40B4-BE49-F238E27FC236}">
              <a16:creationId xmlns:a16="http://schemas.microsoft.com/office/drawing/2014/main" id="{7843938D-838C-42C7-852C-347BD3FC7C72}"/>
            </a:ext>
          </a:extLst>
        </xdr:cNvPr>
        <xdr:cNvSpPr/>
      </xdr:nvSpPr>
      <xdr:spPr>
        <a:xfrm>
          <a:off x="3746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137160</xdr:rowOff>
    </xdr:from>
    <xdr:to>
      <xdr:col>24</xdr:col>
      <xdr:colOff>63500</xdr:colOff>
      <xdr:row>36</xdr:row>
      <xdr:rowOff>162560</xdr:rowOff>
    </xdr:to>
    <xdr:cxnSp macro="">
      <xdr:nvCxnSpPr>
        <xdr:cNvPr id="75" name="直線コネクタ 74">
          <a:extLst>
            <a:ext uri="{FF2B5EF4-FFF2-40B4-BE49-F238E27FC236}">
              <a16:creationId xmlns:a16="http://schemas.microsoft.com/office/drawing/2014/main" id="{488EE288-0750-4560-814E-6D769EF03C41}"/>
            </a:ext>
          </a:extLst>
        </xdr:cNvPr>
        <xdr:cNvCxnSpPr/>
      </xdr:nvCxnSpPr>
      <xdr:spPr>
        <a:xfrm>
          <a:off x="3797300" y="630936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60960</xdr:rowOff>
    </xdr:from>
    <xdr:to>
      <xdr:col>15</xdr:col>
      <xdr:colOff>101600</xdr:colOff>
      <xdr:row>36</xdr:row>
      <xdr:rowOff>162560</xdr:rowOff>
    </xdr:to>
    <xdr:sp macro="" textlink="">
      <xdr:nvSpPr>
        <xdr:cNvPr id="76" name="楕円 75">
          <a:extLst>
            <a:ext uri="{FF2B5EF4-FFF2-40B4-BE49-F238E27FC236}">
              <a16:creationId xmlns:a16="http://schemas.microsoft.com/office/drawing/2014/main" id="{752A6F34-2376-41C4-B746-31F26E7ABCDF}"/>
            </a:ext>
          </a:extLst>
        </xdr:cNvPr>
        <xdr:cNvSpPr/>
      </xdr:nvSpPr>
      <xdr:spPr>
        <a:xfrm>
          <a:off x="28575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111760</xdr:rowOff>
    </xdr:from>
    <xdr:to>
      <xdr:col>19</xdr:col>
      <xdr:colOff>177800</xdr:colOff>
      <xdr:row>36</xdr:row>
      <xdr:rowOff>137160</xdr:rowOff>
    </xdr:to>
    <xdr:cxnSp macro="">
      <xdr:nvCxnSpPr>
        <xdr:cNvPr id="77" name="直線コネクタ 76">
          <a:extLst>
            <a:ext uri="{FF2B5EF4-FFF2-40B4-BE49-F238E27FC236}">
              <a16:creationId xmlns:a16="http://schemas.microsoft.com/office/drawing/2014/main" id="{BCACA610-9C3F-47E0-8CF3-A3A31CCDA305}"/>
            </a:ext>
          </a:extLst>
        </xdr:cNvPr>
        <xdr:cNvCxnSpPr/>
      </xdr:nvCxnSpPr>
      <xdr:spPr>
        <a:xfrm>
          <a:off x="2908300" y="628396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8" name="楕円 77">
          <a:extLst>
            <a:ext uri="{FF2B5EF4-FFF2-40B4-BE49-F238E27FC236}">
              <a16:creationId xmlns:a16="http://schemas.microsoft.com/office/drawing/2014/main" id="{0176CB6A-A98E-46E0-804F-1BF6753A3A03}"/>
            </a:ext>
          </a:extLst>
        </xdr:cNvPr>
        <xdr:cNvSpPr/>
      </xdr:nvSpPr>
      <xdr:spPr>
        <a:xfrm>
          <a:off x="1968500" y="61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63500</xdr:rowOff>
    </xdr:from>
    <xdr:to>
      <xdr:col>15</xdr:col>
      <xdr:colOff>50800</xdr:colOff>
      <xdr:row>36</xdr:row>
      <xdr:rowOff>111760</xdr:rowOff>
    </xdr:to>
    <xdr:cxnSp macro="">
      <xdr:nvCxnSpPr>
        <xdr:cNvPr id="79" name="直線コネクタ 78">
          <a:extLst>
            <a:ext uri="{FF2B5EF4-FFF2-40B4-BE49-F238E27FC236}">
              <a16:creationId xmlns:a16="http://schemas.microsoft.com/office/drawing/2014/main" id="{C2B744DE-599C-4F25-B98D-025097D0D4C2}"/>
            </a:ext>
          </a:extLst>
        </xdr:cNvPr>
        <xdr:cNvCxnSpPr/>
      </xdr:nvCxnSpPr>
      <xdr:spPr>
        <a:xfrm>
          <a:off x="2019300" y="62357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10160</xdr:rowOff>
    </xdr:from>
    <xdr:to>
      <xdr:col>6</xdr:col>
      <xdr:colOff>38100</xdr:colOff>
      <xdr:row>36</xdr:row>
      <xdr:rowOff>111760</xdr:rowOff>
    </xdr:to>
    <xdr:sp macro="" textlink="">
      <xdr:nvSpPr>
        <xdr:cNvPr id="80" name="楕円 79">
          <a:extLst>
            <a:ext uri="{FF2B5EF4-FFF2-40B4-BE49-F238E27FC236}">
              <a16:creationId xmlns:a16="http://schemas.microsoft.com/office/drawing/2014/main" id="{8FEF9A48-9AF5-468F-92EB-875F21B62A36}"/>
            </a:ext>
          </a:extLst>
        </xdr:cNvPr>
        <xdr:cNvSpPr/>
      </xdr:nvSpPr>
      <xdr:spPr>
        <a:xfrm>
          <a:off x="1079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60960</xdr:rowOff>
    </xdr:from>
    <xdr:to>
      <xdr:col>10</xdr:col>
      <xdr:colOff>114300</xdr:colOff>
      <xdr:row>36</xdr:row>
      <xdr:rowOff>63500</xdr:rowOff>
    </xdr:to>
    <xdr:cxnSp macro="">
      <xdr:nvCxnSpPr>
        <xdr:cNvPr id="81" name="直線コネクタ 80">
          <a:extLst>
            <a:ext uri="{FF2B5EF4-FFF2-40B4-BE49-F238E27FC236}">
              <a16:creationId xmlns:a16="http://schemas.microsoft.com/office/drawing/2014/main" id="{04B1A9FD-3182-4A08-B223-086D648F0592}"/>
            </a:ext>
          </a:extLst>
        </xdr:cNvPr>
        <xdr:cNvCxnSpPr/>
      </xdr:nvCxnSpPr>
      <xdr:spPr>
        <a:xfrm>
          <a:off x="1130300" y="62331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5E111E98-6F89-4D12-B5C5-63612963CBC1}"/>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5284C547-0686-46AB-A93B-956215CCC55D}"/>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A48A0821-050F-432A-8CEB-B035425DDCAD}"/>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D5C06082-F668-4234-BF1F-F555EB545E6C}"/>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7637</xdr:rowOff>
    </xdr:from>
    <xdr:ext cx="405111" cy="259045"/>
    <xdr:sp macro="" textlink="">
      <xdr:nvSpPr>
        <xdr:cNvPr id="86" name="n_1mainValue【図書館】&#10;有形固定資産減価償却率">
          <a:extLst>
            <a:ext uri="{FF2B5EF4-FFF2-40B4-BE49-F238E27FC236}">
              <a16:creationId xmlns:a16="http://schemas.microsoft.com/office/drawing/2014/main" id="{C72443F4-3B72-43AF-9FA9-CF4BA2FCC613}"/>
            </a:ext>
          </a:extLst>
        </xdr:cNvPr>
        <xdr:cNvSpPr txBox="1"/>
      </xdr:nvSpPr>
      <xdr:spPr>
        <a:xfrm>
          <a:off x="35820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153687</xdr:rowOff>
    </xdr:from>
    <xdr:ext cx="405111" cy="259045"/>
    <xdr:sp macro="" textlink="">
      <xdr:nvSpPr>
        <xdr:cNvPr id="87" name="n_2mainValue【図書館】&#10;有形固定資産減価償却率">
          <a:extLst>
            <a:ext uri="{FF2B5EF4-FFF2-40B4-BE49-F238E27FC236}">
              <a16:creationId xmlns:a16="http://schemas.microsoft.com/office/drawing/2014/main" id="{E7911A34-D405-4698-847F-86F3D18667DA}"/>
            </a:ext>
          </a:extLst>
        </xdr:cNvPr>
        <xdr:cNvSpPr txBox="1"/>
      </xdr:nvSpPr>
      <xdr:spPr>
        <a:xfrm>
          <a:off x="2705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130827</xdr:rowOff>
    </xdr:from>
    <xdr:ext cx="405111" cy="259045"/>
    <xdr:sp macro="" textlink="">
      <xdr:nvSpPr>
        <xdr:cNvPr id="88" name="n_3mainValue【図書館】&#10;有形固定資産減価償却率">
          <a:extLst>
            <a:ext uri="{FF2B5EF4-FFF2-40B4-BE49-F238E27FC236}">
              <a16:creationId xmlns:a16="http://schemas.microsoft.com/office/drawing/2014/main" id="{BB8EE5DC-6318-42C4-9A40-976E712C8888}"/>
            </a:ext>
          </a:extLst>
        </xdr:cNvPr>
        <xdr:cNvSpPr txBox="1"/>
      </xdr:nvSpPr>
      <xdr:spPr>
        <a:xfrm>
          <a:off x="1816744"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128287</xdr:rowOff>
    </xdr:from>
    <xdr:ext cx="405111" cy="259045"/>
    <xdr:sp macro="" textlink="">
      <xdr:nvSpPr>
        <xdr:cNvPr id="89" name="n_4mainValue【図書館】&#10;有形固定資産減価償却率">
          <a:extLst>
            <a:ext uri="{FF2B5EF4-FFF2-40B4-BE49-F238E27FC236}">
              <a16:creationId xmlns:a16="http://schemas.microsoft.com/office/drawing/2014/main" id="{823D2FD4-8756-4CE8-9E10-17D7F7138C0B}"/>
            </a:ext>
          </a:extLst>
        </xdr:cNvPr>
        <xdr:cNvSpPr txBox="1"/>
      </xdr:nvSpPr>
      <xdr:spPr>
        <a:xfrm>
          <a:off x="9277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3C206B1A-E3E1-40B8-81FB-57EEF40238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36B48052-328F-4674-87AE-B5EE3A696B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293CB257-6328-4B9B-82DD-A4B62AD35BB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3BBFFD68-F1D8-4431-AB4C-969D40303FD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E3F74EB-F1FD-4DCD-BFDF-D4B891E2734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FA32E870-4FDB-4058-BCD0-ED484C92FBF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9D0ECD4B-CEE2-4E11-809F-996C0747208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81EA1EE5-B242-46F8-AF9D-A84367E69A7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27E71EF-3F5D-46DD-87CF-F9DFCC3B9EF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E335959C-40CB-49B5-AFEB-14D8891861C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B809E4C5-C3F0-4108-A4FE-B51DB774EC6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47792BB0-2CE4-421C-8B8E-E28E60016BD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706FC2EB-C156-4B71-B3F1-D18F8F265D1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C21AA64-FF4E-49DA-AED5-3D9E11AA3BB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380ED257-FBE5-4EE8-A2EE-A7318D98FEC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F7022690-A120-480D-91DF-10C4DA3E8D1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7106615A-4E64-4994-9FBB-9E928B2E80E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510FE5A-FD78-4F1A-A291-22F6845E8C6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66D62BD-EFCD-4A50-BB65-2205592E00F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1ECA5260-B03F-4BC9-B128-EE657A57F06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41C430E-55D1-4F6E-B535-281A0451CF6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545AE84-B660-498D-AE59-1888532DB16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D03736A-2F0B-4AB4-81D8-854ED4B3DC2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6D60AEB0-B372-45E5-9614-80C641ADBC7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241EDA00-F29B-4EF5-A579-4264C442610B}"/>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7A5B00A-1017-47E3-A65A-279D6DE3CDA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6D133948-D151-4CA1-B791-8F35409D5B03}"/>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5BFED2ED-CFF1-4D5E-B9F3-FF210DE49ADF}"/>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6B6875ED-38F6-40EE-8D8D-F84CFDDFB036}"/>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9A376F2-BBD3-49D9-B86F-768117DF721C}"/>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F89EF193-877F-4EAE-AEFD-2ECDF7F448CA}"/>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EB1B2EC4-8BF8-4F00-81A4-536B0CC859C3}"/>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3328296B-326E-4CC8-A8B9-157CD95DE9ED}"/>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E863CA59-C3BB-4216-8E27-940E5E3EB336}"/>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6559E8A-2E93-420D-8667-A13C64DB283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33B345A-36DD-479D-8A74-1D30D5A120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0D327EB-9D39-4EF0-9F30-276C39D8F8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C27DAC6-3B9C-4BC3-A0CA-FA10D9DCA53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423CF71-49C7-490B-A317-444054E863B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147320</xdr:rowOff>
    </xdr:from>
    <xdr:to>
      <xdr:col>55</xdr:col>
      <xdr:colOff>50800</xdr:colOff>
      <xdr:row>41</xdr:row>
      <xdr:rowOff>77470</xdr:rowOff>
    </xdr:to>
    <xdr:sp macro="" textlink="">
      <xdr:nvSpPr>
        <xdr:cNvPr id="129" name="楕円 128">
          <a:extLst>
            <a:ext uri="{FF2B5EF4-FFF2-40B4-BE49-F238E27FC236}">
              <a16:creationId xmlns:a16="http://schemas.microsoft.com/office/drawing/2014/main" id="{569E2F44-F658-4C09-AF61-C682FF9ADE53}"/>
            </a:ext>
          </a:extLst>
        </xdr:cNvPr>
        <xdr:cNvSpPr/>
      </xdr:nvSpPr>
      <xdr:spPr>
        <a:xfrm>
          <a:off x="104267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125747</xdr:rowOff>
    </xdr:from>
    <xdr:ext cx="469744" cy="259045"/>
    <xdr:sp macro="" textlink="">
      <xdr:nvSpPr>
        <xdr:cNvPr id="130" name="【図書館】&#10;一人当たり面積該当値テキスト">
          <a:extLst>
            <a:ext uri="{FF2B5EF4-FFF2-40B4-BE49-F238E27FC236}">
              <a16:creationId xmlns:a16="http://schemas.microsoft.com/office/drawing/2014/main" id="{308CAADA-C3CE-41D7-A92A-3FAFBE7888ED}"/>
            </a:ext>
          </a:extLst>
        </xdr:cNvPr>
        <xdr:cNvSpPr txBox="1"/>
      </xdr:nvSpPr>
      <xdr:spPr>
        <a:xfrm>
          <a:off x="10515600"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151130</xdr:rowOff>
    </xdr:from>
    <xdr:to>
      <xdr:col>50</xdr:col>
      <xdr:colOff>165100</xdr:colOff>
      <xdr:row>41</xdr:row>
      <xdr:rowOff>81280</xdr:rowOff>
    </xdr:to>
    <xdr:sp macro="" textlink="">
      <xdr:nvSpPr>
        <xdr:cNvPr id="131" name="楕円 130">
          <a:extLst>
            <a:ext uri="{FF2B5EF4-FFF2-40B4-BE49-F238E27FC236}">
              <a16:creationId xmlns:a16="http://schemas.microsoft.com/office/drawing/2014/main" id="{39E0BEC6-5F00-4F5E-97ED-AD7B256607AD}"/>
            </a:ext>
          </a:extLst>
        </xdr:cNvPr>
        <xdr:cNvSpPr/>
      </xdr:nvSpPr>
      <xdr:spPr>
        <a:xfrm>
          <a:off x="9588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26670</xdr:rowOff>
    </xdr:from>
    <xdr:to>
      <xdr:col>55</xdr:col>
      <xdr:colOff>0</xdr:colOff>
      <xdr:row>41</xdr:row>
      <xdr:rowOff>30480</xdr:rowOff>
    </xdr:to>
    <xdr:cxnSp macro="">
      <xdr:nvCxnSpPr>
        <xdr:cNvPr id="132" name="直線コネクタ 131">
          <a:extLst>
            <a:ext uri="{FF2B5EF4-FFF2-40B4-BE49-F238E27FC236}">
              <a16:creationId xmlns:a16="http://schemas.microsoft.com/office/drawing/2014/main" id="{4D66CB64-E63F-4905-AB49-4FD0C89B8988}"/>
            </a:ext>
          </a:extLst>
        </xdr:cNvPr>
        <xdr:cNvCxnSpPr/>
      </xdr:nvCxnSpPr>
      <xdr:spPr>
        <a:xfrm flipV="1">
          <a:off x="9639300" y="70561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154940</xdr:rowOff>
    </xdr:from>
    <xdr:to>
      <xdr:col>46</xdr:col>
      <xdr:colOff>38100</xdr:colOff>
      <xdr:row>41</xdr:row>
      <xdr:rowOff>85090</xdr:rowOff>
    </xdr:to>
    <xdr:sp macro="" textlink="">
      <xdr:nvSpPr>
        <xdr:cNvPr id="133" name="楕円 132">
          <a:extLst>
            <a:ext uri="{FF2B5EF4-FFF2-40B4-BE49-F238E27FC236}">
              <a16:creationId xmlns:a16="http://schemas.microsoft.com/office/drawing/2014/main" id="{253F5503-81E6-4D9A-B96D-8D6D6324F111}"/>
            </a:ext>
          </a:extLst>
        </xdr:cNvPr>
        <xdr:cNvSpPr/>
      </xdr:nvSpPr>
      <xdr:spPr>
        <a:xfrm>
          <a:off x="8699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30480</xdr:rowOff>
    </xdr:from>
    <xdr:to>
      <xdr:col>50</xdr:col>
      <xdr:colOff>114300</xdr:colOff>
      <xdr:row>41</xdr:row>
      <xdr:rowOff>34290</xdr:rowOff>
    </xdr:to>
    <xdr:cxnSp macro="">
      <xdr:nvCxnSpPr>
        <xdr:cNvPr id="134" name="直線コネクタ 133">
          <a:extLst>
            <a:ext uri="{FF2B5EF4-FFF2-40B4-BE49-F238E27FC236}">
              <a16:creationId xmlns:a16="http://schemas.microsoft.com/office/drawing/2014/main" id="{DFA94380-E28B-4507-9D15-056E1AD053A3}"/>
            </a:ext>
          </a:extLst>
        </xdr:cNvPr>
        <xdr:cNvCxnSpPr/>
      </xdr:nvCxnSpPr>
      <xdr:spPr>
        <a:xfrm flipV="1">
          <a:off x="8750300" y="7059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158750</xdr:rowOff>
    </xdr:from>
    <xdr:to>
      <xdr:col>41</xdr:col>
      <xdr:colOff>101600</xdr:colOff>
      <xdr:row>41</xdr:row>
      <xdr:rowOff>88900</xdr:rowOff>
    </xdr:to>
    <xdr:sp macro="" textlink="">
      <xdr:nvSpPr>
        <xdr:cNvPr id="135" name="楕円 134">
          <a:extLst>
            <a:ext uri="{FF2B5EF4-FFF2-40B4-BE49-F238E27FC236}">
              <a16:creationId xmlns:a16="http://schemas.microsoft.com/office/drawing/2014/main" id="{DC33883B-C1EE-4AEA-8315-029E506D2DAA}"/>
            </a:ext>
          </a:extLst>
        </xdr:cNvPr>
        <xdr:cNvSpPr/>
      </xdr:nvSpPr>
      <xdr:spPr>
        <a:xfrm>
          <a:off x="7810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34290</xdr:rowOff>
    </xdr:from>
    <xdr:to>
      <xdr:col>45</xdr:col>
      <xdr:colOff>177800</xdr:colOff>
      <xdr:row>41</xdr:row>
      <xdr:rowOff>38100</xdr:rowOff>
    </xdr:to>
    <xdr:cxnSp macro="">
      <xdr:nvCxnSpPr>
        <xdr:cNvPr id="136" name="直線コネクタ 135">
          <a:extLst>
            <a:ext uri="{FF2B5EF4-FFF2-40B4-BE49-F238E27FC236}">
              <a16:creationId xmlns:a16="http://schemas.microsoft.com/office/drawing/2014/main" id="{CD4FDC34-6CAC-444C-BE6C-BE4F1CDF4433}"/>
            </a:ext>
          </a:extLst>
        </xdr:cNvPr>
        <xdr:cNvCxnSpPr/>
      </xdr:nvCxnSpPr>
      <xdr:spPr>
        <a:xfrm flipV="1">
          <a:off x="7861300" y="706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158750</xdr:rowOff>
    </xdr:from>
    <xdr:to>
      <xdr:col>36</xdr:col>
      <xdr:colOff>165100</xdr:colOff>
      <xdr:row>41</xdr:row>
      <xdr:rowOff>88900</xdr:rowOff>
    </xdr:to>
    <xdr:sp macro="" textlink="">
      <xdr:nvSpPr>
        <xdr:cNvPr id="137" name="楕円 136">
          <a:extLst>
            <a:ext uri="{FF2B5EF4-FFF2-40B4-BE49-F238E27FC236}">
              <a16:creationId xmlns:a16="http://schemas.microsoft.com/office/drawing/2014/main" id="{2F8CC505-6816-4C5E-A739-8FD0F92A391F}"/>
            </a:ext>
          </a:extLst>
        </xdr:cNvPr>
        <xdr:cNvSpPr/>
      </xdr:nvSpPr>
      <xdr:spPr>
        <a:xfrm>
          <a:off x="6921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38100</xdr:rowOff>
    </xdr:from>
    <xdr:to>
      <xdr:col>41</xdr:col>
      <xdr:colOff>50800</xdr:colOff>
      <xdr:row>41</xdr:row>
      <xdr:rowOff>38100</xdr:rowOff>
    </xdr:to>
    <xdr:cxnSp macro="">
      <xdr:nvCxnSpPr>
        <xdr:cNvPr id="138" name="直線コネクタ 137">
          <a:extLst>
            <a:ext uri="{FF2B5EF4-FFF2-40B4-BE49-F238E27FC236}">
              <a16:creationId xmlns:a16="http://schemas.microsoft.com/office/drawing/2014/main" id="{ECF8ECCA-1DAF-4E14-88DC-3BDC7304E4F3}"/>
            </a:ext>
          </a:extLst>
        </xdr:cNvPr>
        <xdr:cNvCxnSpPr/>
      </xdr:nvCxnSpPr>
      <xdr:spPr>
        <a:xfrm>
          <a:off x="6972300" y="706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5F2AC090-5AEF-477B-9AA5-D4334F682150}"/>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1D3E5890-D487-4B42-BD7E-2B4D7A4A7DAC}"/>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427F808E-36DA-4D39-A051-DDDF7102D461}"/>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808BEEF5-C78D-4CE2-A118-C3F3C3B5D42C}"/>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72407</xdr:rowOff>
    </xdr:from>
    <xdr:ext cx="469744" cy="259045"/>
    <xdr:sp macro="" textlink="">
      <xdr:nvSpPr>
        <xdr:cNvPr id="143" name="n_1mainValue【図書館】&#10;一人当たり面積">
          <a:extLst>
            <a:ext uri="{FF2B5EF4-FFF2-40B4-BE49-F238E27FC236}">
              <a16:creationId xmlns:a16="http://schemas.microsoft.com/office/drawing/2014/main" id="{93C8E4EA-780A-4469-9754-9E4232A64865}"/>
            </a:ext>
          </a:extLst>
        </xdr:cNvPr>
        <xdr:cNvSpPr txBox="1"/>
      </xdr:nvSpPr>
      <xdr:spPr>
        <a:xfrm>
          <a:off x="93917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76217</xdr:rowOff>
    </xdr:from>
    <xdr:ext cx="469744" cy="259045"/>
    <xdr:sp macro="" textlink="">
      <xdr:nvSpPr>
        <xdr:cNvPr id="144" name="n_2mainValue【図書館】&#10;一人当たり面積">
          <a:extLst>
            <a:ext uri="{FF2B5EF4-FFF2-40B4-BE49-F238E27FC236}">
              <a16:creationId xmlns:a16="http://schemas.microsoft.com/office/drawing/2014/main" id="{2F8C5783-B33B-4ACD-8C98-4E68CD8B45C5}"/>
            </a:ext>
          </a:extLst>
        </xdr:cNvPr>
        <xdr:cNvSpPr txBox="1"/>
      </xdr:nvSpPr>
      <xdr:spPr>
        <a:xfrm>
          <a:off x="8515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80027</xdr:rowOff>
    </xdr:from>
    <xdr:ext cx="469744" cy="259045"/>
    <xdr:sp macro="" textlink="">
      <xdr:nvSpPr>
        <xdr:cNvPr id="145" name="n_3mainValue【図書館】&#10;一人当たり面積">
          <a:extLst>
            <a:ext uri="{FF2B5EF4-FFF2-40B4-BE49-F238E27FC236}">
              <a16:creationId xmlns:a16="http://schemas.microsoft.com/office/drawing/2014/main" id="{5F356FAF-1ED3-4499-8267-05724DDB7F1E}"/>
            </a:ext>
          </a:extLst>
        </xdr:cNvPr>
        <xdr:cNvSpPr txBox="1"/>
      </xdr:nvSpPr>
      <xdr:spPr>
        <a:xfrm>
          <a:off x="7626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80027</xdr:rowOff>
    </xdr:from>
    <xdr:ext cx="469744" cy="259045"/>
    <xdr:sp macro="" textlink="">
      <xdr:nvSpPr>
        <xdr:cNvPr id="146" name="n_4mainValue【図書館】&#10;一人当たり面積">
          <a:extLst>
            <a:ext uri="{FF2B5EF4-FFF2-40B4-BE49-F238E27FC236}">
              <a16:creationId xmlns:a16="http://schemas.microsoft.com/office/drawing/2014/main" id="{78E6CAEB-F50F-4C5E-BA96-9BDAB210BEFD}"/>
            </a:ext>
          </a:extLst>
        </xdr:cNvPr>
        <xdr:cNvSpPr txBox="1"/>
      </xdr:nvSpPr>
      <xdr:spPr>
        <a:xfrm>
          <a:off x="6737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43D5F01-5B39-4272-B861-7BAEFFF0941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A13E487-5866-4C81-BAEB-93ECF9A9719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47B8ACA-6002-4B04-AE22-BF2A0D18A7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9B67F53-EBD4-422C-A546-4C75696DEDA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EEDE6FE-3845-4645-B46A-B796DFD1B6E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856B2BF-6E1F-432D-8BCB-3AAA3E3B0E5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15F1F3A-45E9-4CE4-9CC5-7B0A436553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1145B40-F67D-4EA7-BE1A-827FBEB407D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0E0E908-2A43-4FF6-B1A2-A6481BFFE1A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7C1631D-DC0E-4506-9331-E2829355775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6FC3D8B-358F-43D5-9388-0CFD1FBE579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B928A47-B612-4EE0-AE1D-E86BFE609D0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0B118A3-CEAA-450F-907E-4E112DB0D53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3B674C78-F370-444B-949F-F8D098D6407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F6D79D9-DAB1-47DB-9262-D0320AEADA9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E2DC91E-8882-403C-A97C-9D48264E1B5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7F3B1A1-D122-4845-985F-1280E775E37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F61C5DF-237E-44AF-A065-4F21DEB7E39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70C8E43-101A-446D-90C7-0C3693D307F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8AC96707-200F-40BC-A254-0E282BC6345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9E9A577F-F488-44F3-9F3D-008884698CE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5D4D7BB-C860-4AF5-9C14-3963A18EDF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63F149EB-0A3E-4CFC-83BF-0903A412B3E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A787825-4CB0-4AD3-9E1B-D56FBE41624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C710A76-251A-400B-9A44-EDC0A4CF3801}"/>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422CDA4A-55C1-4F68-9F3A-9A07D42CA22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3D889FB-40D4-4BE1-9F58-C77B2320DF3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E1246AA-B894-4B5E-BCBF-540FD9563C8F}"/>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3C5500BE-A215-4833-AEEC-9486493A2E4A}"/>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7F0C1CD-89A4-4370-9DA4-0BE1F5CBB278}"/>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54B2E734-17D2-4420-A030-058FF2796BEE}"/>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F0155990-BD3E-429A-9370-92DF006EAC51}"/>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978C7BC0-6A72-4C4B-8E11-EF5F8465B4D4}"/>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71482B77-987D-48CA-9B06-507901F76409}"/>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CE3BFDA7-86E1-4466-A44A-BAD7E86A1C3B}"/>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4BD3ACB-1D9A-4551-A8A2-C7F6278CE16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4D9C55A-63ED-4D24-98E4-91F12B90A5A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CFA421-D7B9-4D73-BB1A-1DC558979AD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E0926FE-14EE-46E2-AA71-7F941B189E8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55370F3-C1D5-4344-B4A8-6BE5D90241A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87" name="楕円 186">
          <a:extLst>
            <a:ext uri="{FF2B5EF4-FFF2-40B4-BE49-F238E27FC236}">
              <a16:creationId xmlns:a16="http://schemas.microsoft.com/office/drawing/2014/main" id="{04850853-8B2B-49E6-B7E4-ACFDF21BF5E0}"/>
            </a:ext>
          </a:extLst>
        </xdr:cNvPr>
        <xdr:cNvSpPr/>
      </xdr:nvSpPr>
      <xdr:spPr>
        <a:xfrm>
          <a:off x="45847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23512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B7B06D5-6748-42BB-85B0-7EB65F55D741}"/>
            </a:ext>
          </a:extLst>
        </xdr:cNvPr>
        <xdr:cNvSpPr txBox="1"/>
      </xdr:nvSpPr>
      <xdr:spPr>
        <a:xfrm>
          <a:off x="4673600"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145415</xdr:rowOff>
    </xdr:from>
    <xdr:to>
      <xdr:col>20</xdr:col>
      <xdr:colOff>38100</xdr:colOff>
      <xdr:row>60</xdr:row>
      <xdr:rowOff>75565</xdr:rowOff>
    </xdr:to>
    <xdr:sp macro="" textlink="">
      <xdr:nvSpPr>
        <xdr:cNvPr id="189" name="楕円 188">
          <a:extLst>
            <a:ext uri="{FF2B5EF4-FFF2-40B4-BE49-F238E27FC236}">
              <a16:creationId xmlns:a16="http://schemas.microsoft.com/office/drawing/2014/main" id="{347689ED-F64A-46FB-B356-8844C527B643}"/>
            </a:ext>
          </a:extLst>
        </xdr:cNvPr>
        <xdr:cNvSpPr/>
      </xdr:nvSpPr>
      <xdr:spPr>
        <a:xfrm>
          <a:off x="3746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24765</xdr:rowOff>
    </xdr:from>
    <xdr:to>
      <xdr:col>24</xdr:col>
      <xdr:colOff>63500</xdr:colOff>
      <xdr:row>60</xdr:row>
      <xdr:rowOff>51435</xdr:rowOff>
    </xdr:to>
    <xdr:cxnSp macro="">
      <xdr:nvCxnSpPr>
        <xdr:cNvPr id="190" name="直線コネクタ 189">
          <a:extLst>
            <a:ext uri="{FF2B5EF4-FFF2-40B4-BE49-F238E27FC236}">
              <a16:creationId xmlns:a16="http://schemas.microsoft.com/office/drawing/2014/main" id="{CC64B664-B5D5-4223-BD4D-03E0D3E7303B}"/>
            </a:ext>
          </a:extLst>
        </xdr:cNvPr>
        <xdr:cNvCxnSpPr/>
      </xdr:nvCxnSpPr>
      <xdr:spPr>
        <a:xfrm>
          <a:off x="3797300" y="1031176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133985</xdr:rowOff>
    </xdr:from>
    <xdr:to>
      <xdr:col>15</xdr:col>
      <xdr:colOff>101600</xdr:colOff>
      <xdr:row>60</xdr:row>
      <xdr:rowOff>64135</xdr:rowOff>
    </xdr:to>
    <xdr:sp macro="" textlink="">
      <xdr:nvSpPr>
        <xdr:cNvPr id="191" name="楕円 190">
          <a:extLst>
            <a:ext uri="{FF2B5EF4-FFF2-40B4-BE49-F238E27FC236}">
              <a16:creationId xmlns:a16="http://schemas.microsoft.com/office/drawing/2014/main" id="{42AA146E-9DE8-4E38-BD7B-7E582B96C5CC}"/>
            </a:ext>
          </a:extLst>
        </xdr:cNvPr>
        <xdr:cNvSpPr/>
      </xdr:nvSpPr>
      <xdr:spPr>
        <a:xfrm>
          <a:off x="2857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xdr:rowOff>
    </xdr:from>
    <xdr:to>
      <xdr:col>19</xdr:col>
      <xdr:colOff>177800</xdr:colOff>
      <xdr:row>60</xdr:row>
      <xdr:rowOff>24765</xdr:rowOff>
    </xdr:to>
    <xdr:cxnSp macro="">
      <xdr:nvCxnSpPr>
        <xdr:cNvPr id="192" name="直線コネクタ 191">
          <a:extLst>
            <a:ext uri="{FF2B5EF4-FFF2-40B4-BE49-F238E27FC236}">
              <a16:creationId xmlns:a16="http://schemas.microsoft.com/office/drawing/2014/main" id="{EF30B251-7626-40F1-92E3-6101C437841D}"/>
            </a:ext>
          </a:extLst>
        </xdr:cNvPr>
        <xdr:cNvCxnSpPr/>
      </xdr:nvCxnSpPr>
      <xdr:spPr>
        <a:xfrm>
          <a:off x="2908300" y="103003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48260</xdr:rowOff>
    </xdr:from>
    <xdr:to>
      <xdr:col>10</xdr:col>
      <xdr:colOff>165100</xdr:colOff>
      <xdr:row>59</xdr:row>
      <xdr:rowOff>149860</xdr:rowOff>
    </xdr:to>
    <xdr:sp macro="" textlink="">
      <xdr:nvSpPr>
        <xdr:cNvPr id="193" name="楕円 192">
          <a:extLst>
            <a:ext uri="{FF2B5EF4-FFF2-40B4-BE49-F238E27FC236}">
              <a16:creationId xmlns:a16="http://schemas.microsoft.com/office/drawing/2014/main" id="{A3E2EBB9-7234-480E-AF43-AC6AA6413D15}"/>
            </a:ext>
          </a:extLst>
        </xdr:cNvPr>
        <xdr:cNvSpPr/>
      </xdr:nvSpPr>
      <xdr:spPr>
        <a:xfrm>
          <a:off x="1968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99060</xdr:rowOff>
    </xdr:from>
    <xdr:to>
      <xdr:col>15</xdr:col>
      <xdr:colOff>50800</xdr:colOff>
      <xdr:row>60</xdr:row>
      <xdr:rowOff>13335</xdr:rowOff>
    </xdr:to>
    <xdr:cxnSp macro="">
      <xdr:nvCxnSpPr>
        <xdr:cNvPr id="194" name="直線コネクタ 193">
          <a:extLst>
            <a:ext uri="{FF2B5EF4-FFF2-40B4-BE49-F238E27FC236}">
              <a16:creationId xmlns:a16="http://schemas.microsoft.com/office/drawing/2014/main" id="{33AAA5AF-D15E-46EE-8D8F-38267776C75F}"/>
            </a:ext>
          </a:extLst>
        </xdr:cNvPr>
        <xdr:cNvCxnSpPr/>
      </xdr:nvCxnSpPr>
      <xdr:spPr>
        <a:xfrm>
          <a:off x="2019300" y="1021461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48260</xdr:rowOff>
    </xdr:from>
    <xdr:to>
      <xdr:col>6</xdr:col>
      <xdr:colOff>38100</xdr:colOff>
      <xdr:row>59</xdr:row>
      <xdr:rowOff>149860</xdr:rowOff>
    </xdr:to>
    <xdr:sp macro="" textlink="">
      <xdr:nvSpPr>
        <xdr:cNvPr id="195" name="楕円 194">
          <a:extLst>
            <a:ext uri="{FF2B5EF4-FFF2-40B4-BE49-F238E27FC236}">
              <a16:creationId xmlns:a16="http://schemas.microsoft.com/office/drawing/2014/main" id="{96675961-5813-4423-BC27-1E39EEB9BC91}"/>
            </a:ext>
          </a:extLst>
        </xdr:cNvPr>
        <xdr:cNvSpPr/>
      </xdr:nvSpPr>
      <xdr:spPr>
        <a:xfrm>
          <a:off x="1079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99060</xdr:rowOff>
    </xdr:from>
    <xdr:to>
      <xdr:col>10</xdr:col>
      <xdr:colOff>114300</xdr:colOff>
      <xdr:row>59</xdr:row>
      <xdr:rowOff>99060</xdr:rowOff>
    </xdr:to>
    <xdr:cxnSp macro="">
      <xdr:nvCxnSpPr>
        <xdr:cNvPr id="196" name="直線コネクタ 195">
          <a:extLst>
            <a:ext uri="{FF2B5EF4-FFF2-40B4-BE49-F238E27FC236}">
              <a16:creationId xmlns:a16="http://schemas.microsoft.com/office/drawing/2014/main" id="{51652800-80B8-4B90-8FC2-8878B68ACAE8}"/>
            </a:ext>
          </a:extLst>
        </xdr:cNvPr>
        <xdr:cNvCxnSpPr/>
      </xdr:nvCxnSpPr>
      <xdr:spPr>
        <a:xfrm>
          <a:off x="1130300" y="10214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A549F1D7-C495-44FC-ACAD-61517AFD3277}"/>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CA48785D-3AE6-4CD1-A2A4-BBF0215B6A1A}"/>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3EC35881-3CEF-4817-9E14-E7DA2E75BEE2}"/>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50A6E384-BBCE-4DE6-BD3E-79CD9DA6D505}"/>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92092</xdr:rowOff>
    </xdr:from>
    <xdr:ext cx="405111" cy="259045"/>
    <xdr:sp macro="" textlink="">
      <xdr:nvSpPr>
        <xdr:cNvPr id="201" name="n_1mainValue【体育館・プール】&#10;有形固定資産減価償却率">
          <a:extLst>
            <a:ext uri="{FF2B5EF4-FFF2-40B4-BE49-F238E27FC236}">
              <a16:creationId xmlns:a16="http://schemas.microsoft.com/office/drawing/2014/main" id="{D480DA42-6792-4261-809A-3D38AE7C7F39}"/>
            </a:ext>
          </a:extLst>
        </xdr:cNvPr>
        <xdr:cNvSpPr txBox="1"/>
      </xdr:nvSpPr>
      <xdr:spPr>
        <a:xfrm>
          <a:off x="35820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80662</xdr:rowOff>
    </xdr:from>
    <xdr:ext cx="405111" cy="259045"/>
    <xdr:sp macro="" textlink="">
      <xdr:nvSpPr>
        <xdr:cNvPr id="202" name="n_2mainValue【体育館・プール】&#10;有形固定資産減価償却率">
          <a:extLst>
            <a:ext uri="{FF2B5EF4-FFF2-40B4-BE49-F238E27FC236}">
              <a16:creationId xmlns:a16="http://schemas.microsoft.com/office/drawing/2014/main" id="{A567DE36-72D6-4E3B-AE9C-2A88E72AD5E9}"/>
            </a:ext>
          </a:extLst>
        </xdr:cNvPr>
        <xdr:cNvSpPr txBox="1"/>
      </xdr:nvSpPr>
      <xdr:spPr>
        <a:xfrm>
          <a:off x="27057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166387</xdr:rowOff>
    </xdr:from>
    <xdr:ext cx="405111" cy="259045"/>
    <xdr:sp macro="" textlink="">
      <xdr:nvSpPr>
        <xdr:cNvPr id="203" name="n_3mainValue【体育館・プール】&#10;有形固定資産減価償却率">
          <a:extLst>
            <a:ext uri="{FF2B5EF4-FFF2-40B4-BE49-F238E27FC236}">
              <a16:creationId xmlns:a16="http://schemas.microsoft.com/office/drawing/2014/main" id="{52500FCB-F832-4417-B2D1-40226B995B09}"/>
            </a:ext>
          </a:extLst>
        </xdr:cNvPr>
        <xdr:cNvSpPr txBox="1"/>
      </xdr:nvSpPr>
      <xdr:spPr>
        <a:xfrm>
          <a:off x="1816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166387</xdr:rowOff>
    </xdr:from>
    <xdr:ext cx="405111" cy="259045"/>
    <xdr:sp macro="" textlink="">
      <xdr:nvSpPr>
        <xdr:cNvPr id="204" name="n_4mainValue【体育館・プール】&#10;有形固定資産減価償却率">
          <a:extLst>
            <a:ext uri="{FF2B5EF4-FFF2-40B4-BE49-F238E27FC236}">
              <a16:creationId xmlns:a16="http://schemas.microsoft.com/office/drawing/2014/main" id="{99C78EFC-D9AE-4201-A823-FC6BBF847228}"/>
            </a:ext>
          </a:extLst>
        </xdr:cNvPr>
        <xdr:cNvSpPr txBox="1"/>
      </xdr:nvSpPr>
      <xdr:spPr>
        <a:xfrm>
          <a:off x="927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740A79-507A-460E-B89A-2A28FA98FEF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6BB4861-8A93-42A3-A090-E5944E573E9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168EB96-54FC-4D14-BDFB-22913AC8492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490FDFE-7422-4AB3-9CEF-176B1673B8E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4127B2F-A656-4BE0-A64F-7A499F89028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A7C9ED3-D3DC-4CEC-8A73-487E930A964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1A1FBB4-C1EF-4894-8B0F-004AF17BAE2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B905722-1F0F-4ADC-B00A-47C3FA1220C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084710E-7D9E-4C45-A646-2382AC7746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889DCB5-DAB0-460A-A5C9-D6A1C7E194C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5CD1834-75F4-4AA6-A567-19D4E27E1E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73E446B-46A3-4A3D-86D3-86A3C970B57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FD22EE06-C0CF-4F6B-8055-B3E56AF6748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7D51583E-350F-4DF9-AE73-8E061997F34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EACCD65-D23B-4D3D-9DF2-CCE161A58B7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6CB1F20-F58C-470E-BC46-2DDF40EED30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8D015E3-E991-4768-AD1F-27EAFB38E56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51CFFA1-B1AB-44E0-AB29-9665747BA35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D2C3BA7-722A-44EE-A885-EC09CA6CD7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27B1153-91A6-4F74-9D8E-57EEB451821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7F9B5EC-D3C4-47BF-9A0E-F05998EAA55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BC12E48C-0BE6-4970-A1EC-FBBAA7CE95F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937DE13A-4F21-42BF-A5F9-F41F882B245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95DE9269-18C3-4A41-AB64-3B358BEF8FAB}"/>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5EBA156F-4E0E-4E1C-B3E9-D92A955A42BB}"/>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57BD904D-FF04-4B5D-B676-85CAB3CAC53F}"/>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213ADB5B-1836-42FF-AC80-891FC9D095D6}"/>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521E9FFB-5BF4-4255-ACB1-17988C036A2C}"/>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C01B8A65-B1CE-4E0E-B5F5-4E3569F2F2FE}"/>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648CE042-AD7B-44DA-A076-2C3C6C4DB32D}"/>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39297C7C-8C77-4EC7-9AD1-736607BE39C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E301F043-D27E-46B9-8CD8-F2F9BF717F09}"/>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A0A9F9D9-ABBD-444D-9454-A88836D94692}"/>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8399E984-874E-47FC-912D-30B876ABE4B8}"/>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3C59BEA-A0D6-4BA0-85A0-5A771729A4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DA07C79-8451-48EE-8BCC-3972F59D81F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E5106CC-605A-4A87-B798-01E2FEC86DE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F096BA8-1CB7-48EB-AB64-7AE05153AAA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273A664-0B65-43DE-B0D4-9E22928FD74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127889</xdr:rowOff>
    </xdr:from>
    <xdr:to>
      <xdr:col>55</xdr:col>
      <xdr:colOff>50800</xdr:colOff>
      <xdr:row>64</xdr:row>
      <xdr:rowOff>58039</xdr:rowOff>
    </xdr:to>
    <xdr:sp macro="" textlink="">
      <xdr:nvSpPr>
        <xdr:cNvPr id="244" name="楕円 243">
          <a:extLst>
            <a:ext uri="{FF2B5EF4-FFF2-40B4-BE49-F238E27FC236}">
              <a16:creationId xmlns:a16="http://schemas.microsoft.com/office/drawing/2014/main" id="{80B821D1-332E-40BD-8347-E16AEF97941A}"/>
            </a:ext>
          </a:extLst>
        </xdr:cNvPr>
        <xdr:cNvSpPr/>
      </xdr:nvSpPr>
      <xdr:spPr>
        <a:xfrm>
          <a:off x="10426700" y="109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42816</xdr:rowOff>
    </xdr:from>
    <xdr:ext cx="469744" cy="259045"/>
    <xdr:sp macro="" textlink="">
      <xdr:nvSpPr>
        <xdr:cNvPr id="245" name="【体育館・プール】&#10;一人当たり面積該当値テキスト">
          <a:extLst>
            <a:ext uri="{FF2B5EF4-FFF2-40B4-BE49-F238E27FC236}">
              <a16:creationId xmlns:a16="http://schemas.microsoft.com/office/drawing/2014/main" id="{E5C9D93B-98A5-418D-90EE-DE4E44C11DC2}"/>
            </a:ext>
          </a:extLst>
        </xdr:cNvPr>
        <xdr:cNvSpPr txBox="1"/>
      </xdr:nvSpPr>
      <xdr:spPr>
        <a:xfrm>
          <a:off x="10515600" y="1084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129413</xdr:rowOff>
    </xdr:from>
    <xdr:to>
      <xdr:col>50</xdr:col>
      <xdr:colOff>165100</xdr:colOff>
      <xdr:row>64</xdr:row>
      <xdr:rowOff>59563</xdr:rowOff>
    </xdr:to>
    <xdr:sp macro="" textlink="">
      <xdr:nvSpPr>
        <xdr:cNvPr id="246" name="楕円 245">
          <a:extLst>
            <a:ext uri="{FF2B5EF4-FFF2-40B4-BE49-F238E27FC236}">
              <a16:creationId xmlns:a16="http://schemas.microsoft.com/office/drawing/2014/main" id="{F95F7968-663C-429A-BF46-96A05666089B}"/>
            </a:ext>
          </a:extLst>
        </xdr:cNvPr>
        <xdr:cNvSpPr/>
      </xdr:nvSpPr>
      <xdr:spPr>
        <a:xfrm>
          <a:off x="9588500" y="109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7239</xdr:rowOff>
    </xdr:from>
    <xdr:to>
      <xdr:col>55</xdr:col>
      <xdr:colOff>0</xdr:colOff>
      <xdr:row>64</xdr:row>
      <xdr:rowOff>8763</xdr:rowOff>
    </xdr:to>
    <xdr:cxnSp macro="">
      <xdr:nvCxnSpPr>
        <xdr:cNvPr id="247" name="直線コネクタ 246">
          <a:extLst>
            <a:ext uri="{FF2B5EF4-FFF2-40B4-BE49-F238E27FC236}">
              <a16:creationId xmlns:a16="http://schemas.microsoft.com/office/drawing/2014/main" id="{7D5CCA96-006E-4F05-9EA2-5DEF1D8D76BA}"/>
            </a:ext>
          </a:extLst>
        </xdr:cNvPr>
        <xdr:cNvCxnSpPr/>
      </xdr:nvCxnSpPr>
      <xdr:spPr>
        <a:xfrm flipV="1">
          <a:off x="9639300" y="10980039"/>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130556</xdr:rowOff>
    </xdr:from>
    <xdr:to>
      <xdr:col>46</xdr:col>
      <xdr:colOff>38100</xdr:colOff>
      <xdr:row>64</xdr:row>
      <xdr:rowOff>60706</xdr:rowOff>
    </xdr:to>
    <xdr:sp macro="" textlink="">
      <xdr:nvSpPr>
        <xdr:cNvPr id="248" name="楕円 247">
          <a:extLst>
            <a:ext uri="{FF2B5EF4-FFF2-40B4-BE49-F238E27FC236}">
              <a16:creationId xmlns:a16="http://schemas.microsoft.com/office/drawing/2014/main" id="{ED1CADF0-D344-4440-B96F-7E4156072D81}"/>
            </a:ext>
          </a:extLst>
        </xdr:cNvPr>
        <xdr:cNvSpPr/>
      </xdr:nvSpPr>
      <xdr:spPr>
        <a:xfrm>
          <a:off x="8699500" y="109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8763</xdr:rowOff>
    </xdr:from>
    <xdr:to>
      <xdr:col>50</xdr:col>
      <xdr:colOff>114300</xdr:colOff>
      <xdr:row>64</xdr:row>
      <xdr:rowOff>9906</xdr:rowOff>
    </xdr:to>
    <xdr:cxnSp macro="">
      <xdr:nvCxnSpPr>
        <xdr:cNvPr id="249" name="直線コネクタ 248">
          <a:extLst>
            <a:ext uri="{FF2B5EF4-FFF2-40B4-BE49-F238E27FC236}">
              <a16:creationId xmlns:a16="http://schemas.microsoft.com/office/drawing/2014/main" id="{96F921F8-3EA4-4A19-B846-A07DF1D48EBB}"/>
            </a:ext>
          </a:extLst>
        </xdr:cNvPr>
        <xdr:cNvCxnSpPr/>
      </xdr:nvCxnSpPr>
      <xdr:spPr>
        <a:xfrm flipV="1">
          <a:off x="8750300" y="1098156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101600</xdr:rowOff>
    </xdr:from>
    <xdr:to>
      <xdr:col>41</xdr:col>
      <xdr:colOff>101600</xdr:colOff>
      <xdr:row>64</xdr:row>
      <xdr:rowOff>31750</xdr:rowOff>
    </xdr:to>
    <xdr:sp macro="" textlink="">
      <xdr:nvSpPr>
        <xdr:cNvPr id="250" name="楕円 249">
          <a:extLst>
            <a:ext uri="{FF2B5EF4-FFF2-40B4-BE49-F238E27FC236}">
              <a16:creationId xmlns:a16="http://schemas.microsoft.com/office/drawing/2014/main" id="{887ADB29-9F54-41F5-B071-5225CF6CE86C}"/>
            </a:ext>
          </a:extLst>
        </xdr:cNvPr>
        <xdr:cNvSpPr/>
      </xdr:nvSpPr>
      <xdr:spPr>
        <a:xfrm>
          <a:off x="7810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152400</xdr:rowOff>
    </xdr:from>
    <xdr:to>
      <xdr:col>45</xdr:col>
      <xdr:colOff>177800</xdr:colOff>
      <xdr:row>64</xdr:row>
      <xdr:rowOff>9906</xdr:rowOff>
    </xdr:to>
    <xdr:cxnSp macro="">
      <xdr:nvCxnSpPr>
        <xdr:cNvPr id="251" name="直線コネクタ 250">
          <a:extLst>
            <a:ext uri="{FF2B5EF4-FFF2-40B4-BE49-F238E27FC236}">
              <a16:creationId xmlns:a16="http://schemas.microsoft.com/office/drawing/2014/main" id="{C3D3703F-2941-4CD1-BCA0-CB45DD1C33EA}"/>
            </a:ext>
          </a:extLst>
        </xdr:cNvPr>
        <xdr:cNvCxnSpPr/>
      </xdr:nvCxnSpPr>
      <xdr:spPr>
        <a:xfrm>
          <a:off x="7861300" y="109537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103124</xdr:rowOff>
    </xdr:from>
    <xdr:to>
      <xdr:col>36</xdr:col>
      <xdr:colOff>165100</xdr:colOff>
      <xdr:row>64</xdr:row>
      <xdr:rowOff>33274</xdr:rowOff>
    </xdr:to>
    <xdr:sp macro="" textlink="">
      <xdr:nvSpPr>
        <xdr:cNvPr id="252" name="楕円 251">
          <a:extLst>
            <a:ext uri="{FF2B5EF4-FFF2-40B4-BE49-F238E27FC236}">
              <a16:creationId xmlns:a16="http://schemas.microsoft.com/office/drawing/2014/main" id="{E639E637-9B5F-484A-8D80-5DCA637539BC}"/>
            </a:ext>
          </a:extLst>
        </xdr:cNvPr>
        <xdr:cNvSpPr/>
      </xdr:nvSpPr>
      <xdr:spPr>
        <a:xfrm>
          <a:off x="6921500" y="109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152400</xdr:rowOff>
    </xdr:from>
    <xdr:to>
      <xdr:col>41</xdr:col>
      <xdr:colOff>50800</xdr:colOff>
      <xdr:row>63</xdr:row>
      <xdr:rowOff>153924</xdr:rowOff>
    </xdr:to>
    <xdr:cxnSp macro="">
      <xdr:nvCxnSpPr>
        <xdr:cNvPr id="253" name="直線コネクタ 252">
          <a:extLst>
            <a:ext uri="{FF2B5EF4-FFF2-40B4-BE49-F238E27FC236}">
              <a16:creationId xmlns:a16="http://schemas.microsoft.com/office/drawing/2014/main" id="{72EAA9EB-1226-46B5-BC98-9CA0086003C4}"/>
            </a:ext>
          </a:extLst>
        </xdr:cNvPr>
        <xdr:cNvCxnSpPr/>
      </xdr:nvCxnSpPr>
      <xdr:spPr>
        <a:xfrm flipV="1">
          <a:off x="6972300" y="1095375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367A3D80-470C-4775-973E-832F39C39F20}"/>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764BD1D7-58F7-4FBD-A336-30F4A3523DA9}"/>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C613557E-88B1-420A-9BE7-62347D57F412}"/>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CED2FD3B-2547-43CD-ABB9-30DAC899C02E}"/>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50690</xdr:rowOff>
    </xdr:from>
    <xdr:ext cx="469744" cy="259045"/>
    <xdr:sp macro="" textlink="">
      <xdr:nvSpPr>
        <xdr:cNvPr id="258" name="n_1mainValue【体育館・プール】&#10;一人当たり面積">
          <a:extLst>
            <a:ext uri="{FF2B5EF4-FFF2-40B4-BE49-F238E27FC236}">
              <a16:creationId xmlns:a16="http://schemas.microsoft.com/office/drawing/2014/main" id="{1B689902-2AF9-4BA6-BE59-F108D699933F}"/>
            </a:ext>
          </a:extLst>
        </xdr:cNvPr>
        <xdr:cNvSpPr txBox="1"/>
      </xdr:nvSpPr>
      <xdr:spPr>
        <a:xfrm>
          <a:off x="9391727" y="110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51833</xdr:rowOff>
    </xdr:from>
    <xdr:ext cx="469744" cy="259045"/>
    <xdr:sp macro="" textlink="">
      <xdr:nvSpPr>
        <xdr:cNvPr id="259" name="n_2mainValue【体育館・プール】&#10;一人当たり面積">
          <a:extLst>
            <a:ext uri="{FF2B5EF4-FFF2-40B4-BE49-F238E27FC236}">
              <a16:creationId xmlns:a16="http://schemas.microsoft.com/office/drawing/2014/main" id="{C1D02E5F-CBAF-46B4-A994-01C0FEB794A6}"/>
            </a:ext>
          </a:extLst>
        </xdr:cNvPr>
        <xdr:cNvSpPr txBox="1"/>
      </xdr:nvSpPr>
      <xdr:spPr>
        <a:xfrm>
          <a:off x="8515427" y="1102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22877</xdr:rowOff>
    </xdr:from>
    <xdr:ext cx="469744" cy="259045"/>
    <xdr:sp macro="" textlink="">
      <xdr:nvSpPr>
        <xdr:cNvPr id="260" name="n_3mainValue【体育館・プール】&#10;一人当たり面積">
          <a:extLst>
            <a:ext uri="{FF2B5EF4-FFF2-40B4-BE49-F238E27FC236}">
              <a16:creationId xmlns:a16="http://schemas.microsoft.com/office/drawing/2014/main" id="{7BD1718F-4B5C-4180-9267-183C12AA41CD}"/>
            </a:ext>
          </a:extLst>
        </xdr:cNvPr>
        <xdr:cNvSpPr txBox="1"/>
      </xdr:nvSpPr>
      <xdr:spPr>
        <a:xfrm>
          <a:off x="7626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24401</xdr:rowOff>
    </xdr:from>
    <xdr:ext cx="469744" cy="259045"/>
    <xdr:sp macro="" textlink="">
      <xdr:nvSpPr>
        <xdr:cNvPr id="261" name="n_4mainValue【体育館・プール】&#10;一人当たり面積">
          <a:extLst>
            <a:ext uri="{FF2B5EF4-FFF2-40B4-BE49-F238E27FC236}">
              <a16:creationId xmlns:a16="http://schemas.microsoft.com/office/drawing/2014/main" id="{1CB17E29-FBE9-4BFF-86D8-A6DB8EAB079B}"/>
            </a:ext>
          </a:extLst>
        </xdr:cNvPr>
        <xdr:cNvSpPr txBox="1"/>
      </xdr:nvSpPr>
      <xdr:spPr>
        <a:xfrm>
          <a:off x="6737427" y="1099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4747180-C3F3-4FC1-AE4E-83C6905329F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23ADE20-F34A-4D4B-8009-014A19D3F3A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1132646-9B12-41ED-BA6C-ADA9665FC46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01EE88D-B7AF-4EC4-A37B-7A0E910D3F4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0A37936-335F-459A-A4AD-1A865831739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D3609E9-0DC1-4997-BC02-0A02061DDA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0DC02D4-501E-40C3-BDC3-FD52551F259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56EFE3A-718B-461A-A7C1-3F8D499E54A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A5A10DA-8798-4E61-BAEE-AC442D065D1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AC1BABB-DDA6-4454-97B3-92B52AE5F5A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B5A78BF-1A16-494F-8896-E8B139419C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3705A45-113D-4CBF-B05A-9319EA290FB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E2E70577-C416-4167-8350-C65B26E8766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9D3BE53-7D70-4D09-A393-98ED2C7D2A7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E899BD94-CD0D-40D3-8A92-C76C63C77C6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DD66402E-8A50-425C-9591-7716DD31F25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481B3C9-868B-4375-8B06-9D526A4E73A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584F7FB-DBF8-4C8C-87A4-0C45299AFD0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E27CE07F-3FEB-44FF-B36E-8AAD2D2AAD4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29B25A9-E153-42BB-B696-8B407DA5F76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BAF0A3B8-3218-4C9A-B1D2-6BAF9EC1B18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10348ED-5EFD-4098-98E2-FB9F4E28543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4FFD791E-FFF2-4D89-A048-B51A3A6210B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D75111B-F2FD-4830-B694-F9F3C0D9997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EFF13537-EE2D-4AEA-97D4-7026742DC1D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09EAAFE-1152-4788-AD16-8CF73D74C2FA}"/>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6F748E01-59B7-4B12-8051-C09A8ABF1C7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B8D3C846-7D05-4EEA-86E0-841BF55A134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996CB5A9-DEAE-4660-AAD0-FCACE5E34E85}"/>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B5928A13-9F43-4F20-BF9E-962B21CF8D96}"/>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3F5E8E50-B724-4F18-A226-7D289A9125AA}"/>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1C0BDC1D-6F2D-4994-B738-B25385B99343}"/>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73C91BF2-8483-4381-999A-9E758E49FC2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3AC27AF2-DBEF-4697-89EE-6C8C6FAD3B12}"/>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F465613-22E7-4338-BAE8-623912FAD2E6}"/>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F8CA567B-585E-4AC1-8EC2-2FA90D2ABE2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49D2097-E29D-42AB-852E-ACB0A0C5263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CA01290-1EC8-4E00-8CD0-279137F5BEB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A3E6CB8-B476-49AA-87A7-C8CA562EF78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C6B806E-5DF8-4134-8EBD-561869F5F3D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C8D172A-5FFA-415C-A9A4-EF1630181ED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6894</xdr:rowOff>
    </xdr:from>
    <xdr:to>
      <xdr:col>24</xdr:col>
      <xdr:colOff>114300</xdr:colOff>
      <xdr:row>84</xdr:row>
      <xdr:rowOff>108494</xdr:rowOff>
    </xdr:to>
    <xdr:sp macro="" textlink="">
      <xdr:nvSpPr>
        <xdr:cNvPr id="303" name="楕円 302">
          <a:extLst>
            <a:ext uri="{FF2B5EF4-FFF2-40B4-BE49-F238E27FC236}">
              <a16:creationId xmlns:a16="http://schemas.microsoft.com/office/drawing/2014/main" id="{36AA01FD-9FF8-4361-8964-6D63BCC0E4C1}"/>
            </a:ext>
          </a:extLst>
        </xdr:cNvPr>
        <xdr:cNvSpPr/>
      </xdr:nvSpPr>
      <xdr:spPr>
        <a:xfrm>
          <a:off x="45847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156771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9F067239-77AC-4BA5-B84D-066F22258354}"/>
            </a:ext>
          </a:extLst>
        </xdr:cNvPr>
        <xdr:cNvSpPr txBox="1"/>
      </xdr:nvSpPr>
      <xdr:spPr>
        <a:xfrm>
          <a:off x="4673600"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157118</xdr:rowOff>
    </xdr:from>
    <xdr:to>
      <xdr:col>20</xdr:col>
      <xdr:colOff>38100</xdr:colOff>
      <xdr:row>84</xdr:row>
      <xdr:rowOff>87268</xdr:rowOff>
    </xdr:to>
    <xdr:sp macro="" textlink="">
      <xdr:nvSpPr>
        <xdr:cNvPr id="305" name="楕円 304">
          <a:extLst>
            <a:ext uri="{FF2B5EF4-FFF2-40B4-BE49-F238E27FC236}">
              <a16:creationId xmlns:a16="http://schemas.microsoft.com/office/drawing/2014/main" id="{EE1D334D-5024-43AC-87B2-87D4981038D4}"/>
            </a:ext>
          </a:extLst>
        </xdr:cNvPr>
        <xdr:cNvSpPr/>
      </xdr:nvSpPr>
      <xdr:spPr>
        <a:xfrm>
          <a:off x="37465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36468</xdr:rowOff>
    </xdr:from>
    <xdr:to>
      <xdr:col>24</xdr:col>
      <xdr:colOff>63500</xdr:colOff>
      <xdr:row>84</xdr:row>
      <xdr:rowOff>57694</xdr:rowOff>
    </xdr:to>
    <xdr:cxnSp macro="">
      <xdr:nvCxnSpPr>
        <xdr:cNvPr id="306" name="直線コネクタ 305">
          <a:extLst>
            <a:ext uri="{FF2B5EF4-FFF2-40B4-BE49-F238E27FC236}">
              <a16:creationId xmlns:a16="http://schemas.microsoft.com/office/drawing/2014/main" id="{8A8EC368-0909-410B-AF8C-9CFB981C17AE}"/>
            </a:ext>
          </a:extLst>
        </xdr:cNvPr>
        <xdr:cNvCxnSpPr/>
      </xdr:nvCxnSpPr>
      <xdr:spPr>
        <a:xfrm>
          <a:off x="3797300" y="14438268"/>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8527</xdr:rowOff>
    </xdr:from>
    <xdr:to>
      <xdr:col>15</xdr:col>
      <xdr:colOff>101600</xdr:colOff>
      <xdr:row>86</xdr:row>
      <xdr:rowOff>110127</xdr:rowOff>
    </xdr:to>
    <xdr:sp macro="" textlink="">
      <xdr:nvSpPr>
        <xdr:cNvPr id="307" name="楕円 306">
          <a:extLst>
            <a:ext uri="{FF2B5EF4-FFF2-40B4-BE49-F238E27FC236}">
              <a16:creationId xmlns:a16="http://schemas.microsoft.com/office/drawing/2014/main" id="{48EA6055-5014-4BAA-A393-7F667C6EB621}"/>
            </a:ext>
          </a:extLst>
        </xdr:cNvPr>
        <xdr:cNvSpPr/>
      </xdr:nvSpPr>
      <xdr:spPr>
        <a:xfrm>
          <a:off x="28575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36468</xdr:rowOff>
    </xdr:from>
    <xdr:to>
      <xdr:col>19</xdr:col>
      <xdr:colOff>177800</xdr:colOff>
      <xdr:row>86</xdr:row>
      <xdr:rowOff>59327</xdr:rowOff>
    </xdr:to>
    <xdr:cxnSp macro="">
      <xdr:nvCxnSpPr>
        <xdr:cNvPr id="308" name="直線コネクタ 307">
          <a:extLst>
            <a:ext uri="{FF2B5EF4-FFF2-40B4-BE49-F238E27FC236}">
              <a16:creationId xmlns:a16="http://schemas.microsoft.com/office/drawing/2014/main" id="{5EDE3356-9C76-4533-81C5-C2E0868AD457}"/>
            </a:ext>
          </a:extLst>
        </xdr:cNvPr>
        <xdr:cNvCxnSpPr/>
      </xdr:nvCxnSpPr>
      <xdr:spPr>
        <a:xfrm flipV="1">
          <a:off x="2908300" y="14438268"/>
          <a:ext cx="889000" cy="36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309" name="楕円 308">
          <a:extLst>
            <a:ext uri="{FF2B5EF4-FFF2-40B4-BE49-F238E27FC236}">
              <a16:creationId xmlns:a16="http://schemas.microsoft.com/office/drawing/2014/main" id="{A61597EE-582F-44CA-945A-3690D3B47313}"/>
            </a:ext>
          </a:extLst>
        </xdr:cNvPr>
        <xdr:cNvSpPr/>
      </xdr:nvSpPr>
      <xdr:spPr>
        <a:xfrm>
          <a:off x="196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129539</xdr:rowOff>
    </xdr:from>
    <xdr:to>
      <xdr:col>15</xdr:col>
      <xdr:colOff>50800</xdr:colOff>
      <xdr:row>86</xdr:row>
      <xdr:rowOff>59327</xdr:rowOff>
    </xdr:to>
    <xdr:cxnSp macro="">
      <xdr:nvCxnSpPr>
        <xdr:cNvPr id="310" name="直線コネクタ 309">
          <a:extLst>
            <a:ext uri="{FF2B5EF4-FFF2-40B4-BE49-F238E27FC236}">
              <a16:creationId xmlns:a16="http://schemas.microsoft.com/office/drawing/2014/main" id="{833FF50A-8ABF-4B1E-ACED-D66B6D04FF84}"/>
            </a:ext>
          </a:extLst>
        </xdr:cNvPr>
        <xdr:cNvCxnSpPr/>
      </xdr:nvCxnSpPr>
      <xdr:spPr>
        <a:xfrm>
          <a:off x="2019300" y="14702789"/>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70576</xdr:rowOff>
    </xdr:from>
    <xdr:to>
      <xdr:col>6</xdr:col>
      <xdr:colOff>38100</xdr:colOff>
      <xdr:row>86</xdr:row>
      <xdr:rowOff>726</xdr:rowOff>
    </xdr:to>
    <xdr:sp macro="" textlink="">
      <xdr:nvSpPr>
        <xdr:cNvPr id="311" name="楕円 310">
          <a:extLst>
            <a:ext uri="{FF2B5EF4-FFF2-40B4-BE49-F238E27FC236}">
              <a16:creationId xmlns:a16="http://schemas.microsoft.com/office/drawing/2014/main" id="{E04B72B4-7654-4832-80E4-D4DA46CFDB1C}"/>
            </a:ext>
          </a:extLst>
        </xdr:cNvPr>
        <xdr:cNvSpPr/>
      </xdr:nvSpPr>
      <xdr:spPr>
        <a:xfrm>
          <a:off x="1079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121376</xdr:rowOff>
    </xdr:from>
    <xdr:to>
      <xdr:col>10</xdr:col>
      <xdr:colOff>114300</xdr:colOff>
      <xdr:row>85</xdr:row>
      <xdr:rowOff>129539</xdr:rowOff>
    </xdr:to>
    <xdr:cxnSp macro="">
      <xdr:nvCxnSpPr>
        <xdr:cNvPr id="312" name="直線コネクタ 311">
          <a:extLst>
            <a:ext uri="{FF2B5EF4-FFF2-40B4-BE49-F238E27FC236}">
              <a16:creationId xmlns:a16="http://schemas.microsoft.com/office/drawing/2014/main" id="{62463460-1087-40FC-AA1A-8022D43B282C}"/>
            </a:ext>
          </a:extLst>
        </xdr:cNvPr>
        <xdr:cNvCxnSpPr/>
      </xdr:nvCxnSpPr>
      <xdr:spPr>
        <a:xfrm>
          <a:off x="1130300" y="146946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EC2E1E0B-F913-46FB-B201-D36561D01C62}"/>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8D80A635-354D-4222-9A8A-B915CC3702B1}"/>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C3F20BA4-82B3-48B2-AB6D-2B403B1D47C2}"/>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CB5B6CD2-BC04-4D66-9D30-E8CD88C6A78C}"/>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78395</xdr:rowOff>
    </xdr:from>
    <xdr:ext cx="405111" cy="259045"/>
    <xdr:sp macro="" textlink="">
      <xdr:nvSpPr>
        <xdr:cNvPr id="317" name="n_1mainValue【福祉施設】&#10;有形固定資産減価償却率">
          <a:extLst>
            <a:ext uri="{FF2B5EF4-FFF2-40B4-BE49-F238E27FC236}">
              <a16:creationId xmlns:a16="http://schemas.microsoft.com/office/drawing/2014/main" id="{7926D418-4167-4C75-BB64-65C3753375B0}"/>
            </a:ext>
          </a:extLst>
        </xdr:cNvPr>
        <xdr:cNvSpPr txBox="1"/>
      </xdr:nvSpPr>
      <xdr:spPr>
        <a:xfrm>
          <a:off x="3582044" y="1448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101254</xdr:rowOff>
    </xdr:from>
    <xdr:ext cx="405111" cy="259045"/>
    <xdr:sp macro="" textlink="">
      <xdr:nvSpPr>
        <xdr:cNvPr id="318" name="n_2mainValue【福祉施設】&#10;有形固定資産減価償却率">
          <a:extLst>
            <a:ext uri="{FF2B5EF4-FFF2-40B4-BE49-F238E27FC236}">
              <a16:creationId xmlns:a16="http://schemas.microsoft.com/office/drawing/2014/main" id="{FDD10DE2-66ED-475C-86E9-A2AF4481C376}"/>
            </a:ext>
          </a:extLst>
        </xdr:cNvPr>
        <xdr:cNvSpPr txBox="1"/>
      </xdr:nvSpPr>
      <xdr:spPr>
        <a:xfrm>
          <a:off x="2705744" y="1484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19" name="n_3mainValue【福祉施設】&#10;有形固定資産減価償却率">
          <a:extLst>
            <a:ext uri="{FF2B5EF4-FFF2-40B4-BE49-F238E27FC236}">
              <a16:creationId xmlns:a16="http://schemas.microsoft.com/office/drawing/2014/main" id="{CF7DA202-AF4C-4986-9203-1527C9B73B86}"/>
            </a:ext>
          </a:extLst>
        </xdr:cNvPr>
        <xdr:cNvSpPr txBox="1"/>
      </xdr:nvSpPr>
      <xdr:spPr>
        <a:xfrm>
          <a:off x="1816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163303</xdr:rowOff>
    </xdr:from>
    <xdr:ext cx="405111" cy="259045"/>
    <xdr:sp macro="" textlink="">
      <xdr:nvSpPr>
        <xdr:cNvPr id="320" name="n_4mainValue【福祉施設】&#10;有形固定資産減価償却率">
          <a:extLst>
            <a:ext uri="{FF2B5EF4-FFF2-40B4-BE49-F238E27FC236}">
              <a16:creationId xmlns:a16="http://schemas.microsoft.com/office/drawing/2014/main" id="{F38337CE-0FEC-47F1-9232-A5D8423F2A34}"/>
            </a:ext>
          </a:extLst>
        </xdr:cNvPr>
        <xdr:cNvSpPr txBox="1"/>
      </xdr:nvSpPr>
      <xdr:spPr>
        <a:xfrm>
          <a:off x="927744" y="1473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358E972-84FF-46B2-B58B-D653B4452EA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868357F-D976-45D4-B4D2-25336674ACE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970B7A7-1DDA-47D2-B9E3-D4548578F68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9EFC7A1-039A-4074-9694-668DF194854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E58E9A0-AC49-40F0-8F87-77D8B6BB02C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70C7BD4-FEAE-4DA4-BA18-F9785B060F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27BD172-1C39-478E-9D09-C9EBEFA1C08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167D864-B3F0-4DC3-BB29-61DC386D882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1D018CA-EA1F-4E26-8CD1-82199FF8654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6538CB1-0E38-4482-B057-55332F231A4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67C51DA-C14D-4ACC-8AA7-B9613A09489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82C8352-8B80-475A-BE03-003CEBD4504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96898A3-C8A9-4078-98E5-B5FDD75F92F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CD32E5BD-1EF5-4BB4-BFE9-97076032059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66078CD-D494-4C62-A0D9-05B0DFE7C90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093321F-AEBF-4523-BB93-0895744CA98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742C25F-3B07-4870-BF51-0A845F29C9E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0160599-66E1-44CC-9AB3-CCBF81BC66C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83BF679-7058-4F42-8DA0-2567B3E23A8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78D96FC-4F83-4AEA-A404-AA39F48EC29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1DBF75C-1C52-4DB0-A1D6-A27E3EC3AE7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77F2EBA9-45ED-4522-ACE0-500571E617DD}"/>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678581B-EB0E-429B-AA4E-E1E5F19FFE75}"/>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D0A1E14-05D9-4F03-94ED-6D47A31D5365}"/>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71FBC411-0F65-4A37-BF67-6E1E47A00D4C}"/>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38A582CD-F8CA-46DC-A7A8-C28DEB92764F}"/>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AB230F9-EAB0-4BCB-AC8D-B2E9FCA8CD90}"/>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4585001-4781-4977-84DF-A989C30273A9}"/>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D2AF5DC-DAAC-454F-8A34-F91AE61DDC79}"/>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E03834FC-2E99-42EB-AA3A-191DC76C7F15}"/>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7D4E7687-6816-4341-AF94-23099B79A70D}"/>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89FFC317-0F49-49D6-894D-447F63345017}"/>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CC974F1-9D92-41A2-9709-5EB957D8433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AF8F468-A0C2-4A50-B9E4-F88BD699F68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C6CC4F8-8582-4642-B372-4FE353092E2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E3210C-7426-4B3A-B683-8BC58A38A3E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971ACF8-EBFF-4AD8-A31F-2C1F18DE5BB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117602</xdr:rowOff>
    </xdr:from>
    <xdr:to>
      <xdr:col>55</xdr:col>
      <xdr:colOff>50800</xdr:colOff>
      <xdr:row>85</xdr:row>
      <xdr:rowOff>47752</xdr:rowOff>
    </xdr:to>
    <xdr:sp macro="" textlink="">
      <xdr:nvSpPr>
        <xdr:cNvPr id="358" name="楕円 357">
          <a:extLst>
            <a:ext uri="{FF2B5EF4-FFF2-40B4-BE49-F238E27FC236}">
              <a16:creationId xmlns:a16="http://schemas.microsoft.com/office/drawing/2014/main" id="{FCF45C7F-65B5-4A26-AC83-6453043FBCD1}"/>
            </a:ext>
          </a:extLst>
        </xdr:cNvPr>
        <xdr:cNvSpPr/>
      </xdr:nvSpPr>
      <xdr:spPr>
        <a:xfrm>
          <a:off x="104267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96029</xdr:rowOff>
    </xdr:from>
    <xdr:ext cx="469744" cy="259045"/>
    <xdr:sp macro="" textlink="">
      <xdr:nvSpPr>
        <xdr:cNvPr id="359" name="【福祉施設】&#10;一人当たり面積該当値テキスト">
          <a:extLst>
            <a:ext uri="{FF2B5EF4-FFF2-40B4-BE49-F238E27FC236}">
              <a16:creationId xmlns:a16="http://schemas.microsoft.com/office/drawing/2014/main" id="{1222987E-1A64-41B6-8A39-C4184C2B33F7}"/>
            </a:ext>
          </a:extLst>
        </xdr:cNvPr>
        <xdr:cNvSpPr txBox="1"/>
      </xdr:nvSpPr>
      <xdr:spPr>
        <a:xfrm>
          <a:off x="10515600"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119887</xdr:rowOff>
    </xdr:from>
    <xdr:to>
      <xdr:col>50</xdr:col>
      <xdr:colOff>165100</xdr:colOff>
      <xdr:row>85</xdr:row>
      <xdr:rowOff>50037</xdr:rowOff>
    </xdr:to>
    <xdr:sp macro="" textlink="">
      <xdr:nvSpPr>
        <xdr:cNvPr id="360" name="楕円 359">
          <a:extLst>
            <a:ext uri="{FF2B5EF4-FFF2-40B4-BE49-F238E27FC236}">
              <a16:creationId xmlns:a16="http://schemas.microsoft.com/office/drawing/2014/main" id="{7B67BE2D-E3F0-42A4-99BA-77C8A07A8F63}"/>
            </a:ext>
          </a:extLst>
        </xdr:cNvPr>
        <xdr:cNvSpPr/>
      </xdr:nvSpPr>
      <xdr:spPr>
        <a:xfrm>
          <a:off x="9588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168402</xdr:rowOff>
    </xdr:from>
    <xdr:to>
      <xdr:col>55</xdr:col>
      <xdr:colOff>0</xdr:colOff>
      <xdr:row>84</xdr:row>
      <xdr:rowOff>170687</xdr:rowOff>
    </xdr:to>
    <xdr:cxnSp macro="">
      <xdr:nvCxnSpPr>
        <xdr:cNvPr id="361" name="直線コネクタ 360">
          <a:extLst>
            <a:ext uri="{FF2B5EF4-FFF2-40B4-BE49-F238E27FC236}">
              <a16:creationId xmlns:a16="http://schemas.microsoft.com/office/drawing/2014/main" id="{717B6F14-7417-4AB9-954C-B8BDC59B0D68}"/>
            </a:ext>
          </a:extLst>
        </xdr:cNvPr>
        <xdr:cNvCxnSpPr/>
      </xdr:nvCxnSpPr>
      <xdr:spPr>
        <a:xfrm flipV="1">
          <a:off x="9639300" y="1457020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124461</xdr:rowOff>
    </xdr:from>
    <xdr:to>
      <xdr:col>46</xdr:col>
      <xdr:colOff>38100</xdr:colOff>
      <xdr:row>85</xdr:row>
      <xdr:rowOff>54611</xdr:rowOff>
    </xdr:to>
    <xdr:sp macro="" textlink="">
      <xdr:nvSpPr>
        <xdr:cNvPr id="362" name="楕円 361">
          <a:extLst>
            <a:ext uri="{FF2B5EF4-FFF2-40B4-BE49-F238E27FC236}">
              <a16:creationId xmlns:a16="http://schemas.microsoft.com/office/drawing/2014/main" id="{7675EFA0-FC98-44BA-A7CA-267A54A54227}"/>
            </a:ext>
          </a:extLst>
        </xdr:cNvPr>
        <xdr:cNvSpPr/>
      </xdr:nvSpPr>
      <xdr:spPr>
        <a:xfrm>
          <a:off x="8699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170687</xdr:rowOff>
    </xdr:from>
    <xdr:to>
      <xdr:col>50</xdr:col>
      <xdr:colOff>114300</xdr:colOff>
      <xdr:row>85</xdr:row>
      <xdr:rowOff>3811</xdr:rowOff>
    </xdr:to>
    <xdr:cxnSp macro="">
      <xdr:nvCxnSpPr>
        <xdr:cNvPr id="363" name="直線コネクタ 362">
          <a:extLst>
            <a:ext uri="{FF2B5EF4-FFF2-40B4-BE49-F238E27FC236}">
              <a16:creationId xmlns:a16="http://schemas.microsoft.com/office/drawing/2014/main" id="{64530210-E0CA-4B61-945D-0A551894C613}"/>
            </a:ext>
          </a:extLst>
        </xdr:cNvPr>
        <xdr:cNvCxnSpPr/>
      </xdr:nvCxnSpPr>
      <xdr:spPr>
        <a:xfrm flipV="1">
          <a:off x="8750300" y="145724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55880</xdr:rowOff>
    </xdr:from>
    <xdr:to>
      <xdr:col>41</xdr:col>
      <xdr:colOff>101600</xdr:colOff>
      <xdr:row>84</xdr:row>
      <xdr:rowOff>157480</xdr:rowOff>
    </xdr:to>
    <xdr:sp macro="" textlink="">
      <xdr:nvSpPr>
        <xdr:cNvPr id="364" name="楕円 363">
          <a:extLst>
            <a:ext uri="{FF2B5EF4-FFF2-40B4-BE49-F238E27FC236}">
              <a16:creationId xmlns:a16="http://schemas.microsoft.com/office/drawing/2014/main" id="{BC9BE510-98D9-4D6C-B27C-620C7919AC55}"/>
            </a:ext>
          </a:extLst>
        </xdr:cNvPr>
        <xdr:cNvSpPr/>
      </xdr:nvSpPr>
      <xdr:spPr>
        <a:xfrm>
          <a:off x="7810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106680</xdr:rowOff>
    </xdr:from>
    <xdr:to>
      <xdr:col>45</xdr:col>
      <xdr:colOff>177800</xdr:colOff>
      <xdr:row>85</xdr:row>
      <xdr:rowOff>3811</xdr:rowOff>
    </xdr:to>
    <xdr:cxnSp macro="">
      <xdr:nvCxnSpPr>
        <xdr:cNvPr id="365" name="直線コネクタ 364">
          <a:extLst>
            <a:ext uri="{FF2B5EF4-FFF2-40B4-BE49-F238E27FC236}">
              <a16:creationId xmlns:a16="http://schemas.microsoft.com/office/drawing/2014/main" id="{191B7DDE-2F6B-4002-B0D2-3998445BBF13}"/>
            </a:ext>
          </a:extLst>
        </xdr:cNvPr>
        <xdr:cNvCxnSpPr/>
      </xdr:nvCxnSpPr>
      <xdr:spPr>
        <a:xfrm>
          <a:off x="7861300" y="145084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119887</xdr:rowOff>
    </xdr:from>
    <xdr:to>
      <xdr:col>36</xdr:col>
      <xdr:colOff>165100</xdr:colOff>
      <xdr:row>85</xdr:row>
      <xdr:rowOff>50037</xdr:rowOff>
    </xdr:to>
    <xdr:sp macro="" textlink="">
      <xdr:nvSpPr>
        <xdr:cNvPr id="366" name="楕円 365">
          <a:extLst>
            <a:ext uri="{FF2B5EF4-FFF2-40B4-BE49-F238E27FC236}">
              <a16:creationId xmlns:a16="http://schemas.microsoft.com/office/drawing/2014/main" id="{5867BC88-5563-4B2D-B784-7C3B0E0E1E4C}"/>
            </a:ext>
          </a:extLst>
        </xdr:cNvPr>
        <xdr:cNvSpPr/>
      </xdr:nvSpPr>
      <xdr:spPr>
        <a:xfrm>
          <a:off x="6921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106680</xdr:rowOff>
    </xdr:from>
    <xdr:to>
      <xdr:col>41</xdr:col>
      <xdr:colOff>50800</xdr:colOff>
      <xdr:row>84</xdr:row>
      <xdr:rowOff>170687</xdr:rowOff>
    </xdr:to>
    <xdr:cxnSp macro="">
      <xdr:nvCxnSpPr>
        <xdr:cNvPr id="367" name="直線コネクタ 366">
          <a:extLst>
            <a:ext uri="{FF2B5EF4-FFF2-40B4-BE49-F238E27FC236}">
              <a16:creationId xmlns:a16="http://schemas.microsoft.com/office/drawing/2014/main" id="{54E0BB54-9270-4EC6-B8EA-E648D73053F1}"/>
            </a:ext>
          </a:extLst>
        </xdr:cNvPr>
        <xdr:cNvCxnSpPr/>
      </xdr:nvCxnSpPr>
      <xdr:spPr>
        <a:xfrm flipV="1">
          <a:off x="6972300" y="14508480"/>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7338E56B-976C-4278-84B1-B933F0A0948B}"/>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ACFCAB5B-153D-451D-8500-217C77C6F7CE}"/>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49021B3F-314F-456E-88BC-74284BC8E598}"/>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AC90B5C6-FD83-4F60-9555-5691B686B4F8}"/>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41164</xdr:rowOff>
    </xdr:from>
    <xdr:ext cx="469744" cy="259045"/>
    <xdr:sp macro="" textlink="">
      <xdr:nvSpPr>
        <xdr:cNvPr id="372" name="n_1mainValue【福祉施設】&#10;一人当たり面積">
          <a:extLst>
            <a:ext uri="{FF2B5EF4-FFF2-40B4-BE49-F238E27FC236}">
              <a16:creationId xmlns:a16="http://schemas.microsoft.com/office/drawing/2014/main" id="{0DD26D9F-C960-4421-821E-A2102139B298}"/>
            </a:ext>
          </a:extLst>
        </xdr:cNvPr>
        <xdr:cNvSpPr txBox="1"/>
      </xdr:nvSpPr>
      <xdr:spPr>
        <a:xfrm>
          <a:off x="93917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45738</xdr:rowOff>
    </xdr:from>
    <xdr:ext cx="469744" cy="259045"/>
    <xdr:sp macro="" textlink="">
      <xdr:nvSpPr>
        <xdr:cNvPr id="373" name="n_2mainValue【福祉施設】&#10;一人当たり面積">
          <a:extLst>
            <a:ext uri="{FF2B5EF4-FFF2-40B4-BE49-F238E27FC236}">
              <a16:creationId xmlns:a16="http://schemas.microsoft.com/office/drawing/2014/main" id="{7B07BA88-36B7-472D-A3CA-EF8D65534C4B}"/>
            </a:ext>
          </a:extLst>
        </xdr:cNvPr>
        <xdr:cNvSpPr txBox="1"/>
      </xdr:nvSpPr>
      <xdr:spPr>
        <a:xfrm>
          <a:off x="8515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148607</xdr:rowOff>
    </xdr:from>
    <xdr:ext cx="469744" cy="259045"/>
    <xdr:sp macro="" textlink="">
      <xdr:nvSpPr>
        <xdr:cNvPr id="374" name="n_3mainValue【福祉施設】&#10;一人当たり面積">
          <a:extLst>
            <a:ext uri="{FF2B5EF4-FFF2-40B4-BE49-F238E27FC236}">
              <a16:creationId xmlns:a16="http://schemas.microsoft.com/office/drawing/2014/main" id="{81219944-DE27-4DE3-85D5-ABB613F7459A}"/>
            </a:ext>
          </a:extLst>
        </xdr:cNvPr>
        <xdr:cNvSpPr txBox="1"/>
      </xdr:nvSpPr>
      <xdr:spPr>
        <a:xfrm>
          <a:off x="7626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41164</xdr:rowOff>
    </xdr:from>
    <xdr:ext cx="469744" cy="259045"/>
    <xdr:sp macro="" textlink="">
      <xdr:nvSpPr>
        <xdr:cNvPr id="375" name="n_4mainValue【福祉施設】&#10;一人当たり面積">
          <a:extLst>
            <a:ext uri="{FF2B5EF4-FFF2-40B4-BE49-F238E27FC236}">
              <a16:creationId xmlns:a16="http://schemas.microsoft.com/office/drawing/2014/main" id="{8BC6E829-FF0F-4B73-A755-D321009F7287}"/>
            </a:ext>
          </a:extLst>
        </xdr:cNvPr>
        <xdr:cNvSpPr txBox="1"/>
      </xdr:nvSpPr>
      <xdr:spPr>
        <a:xfrm>
          <a:off x="6737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FBE276B-1BB1-43F2-8728-5AD0113BD83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8371F64-264E-4D11-BA93-C8D68789D2F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A3D1151-31DC-4D2B-A90B-259ADA35D6A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697D539-41D5-4201-AEC3-51C47F0E1A1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4B0D345-CD3B-4A36-BD5A-08F3F687137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F9007BD-D2C9-4B36-BB57-6056C7454FF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C003499-3772-4EFD-91E3-9EB8E302E36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F19C6FB-7A9A-4909-9090-9B880CBF0EC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F8FCDD7-CEBE-4C5C-939A-97F942D34D2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A15AA71-F3D2-4AAC-BD85-9867D21A8E1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29A2BAB-735A-4E66-8892-B19530E5EE7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CE404DA6-892C-49C8-BD4D-40A88B87586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D98DA97-C5C5-4B79-B22F-5D7B88F686C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D234235-EC60-4486-908E-6BEDA48A3D7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3B20D616-B3FE-4F2D-A55F-6CF972BB8E7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F58F1D8-B94B-46BA-BEDB-1AC5518D343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CEC4203-6C69-496D-9B96-9142F671289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734A421-34FE-400C-BF5F-3781D4D78AF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DD2E46C-99AD-49A9-BC7E-28F7DD5A057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377D929-AD85-460F-9DF9-3E50DD62E73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1F31A21-AB85-4F5A-8B2F-3108346F150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F0BD87D-6188-4962-AC9F-DCE21FA989C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7FD68155-311F-4C67-9B83-BB44946E21F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BC380F8-D75C-4BC9-B51F-B37CA1C0A30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99ED1E24-823E-444D-BBEF-F9004160D61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17AF46E7-6FB9-47A6-967D-00C6697087BB}"/>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46BE346-7DE6-4120-93AD-48611623534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F66AA90-6330-4748-92D9-6475ABD9D3B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0F1116E-480E-4E7E-B9F2-B0759522B58F}"/>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DF67BF5-0E61-4641-B759-717478D714B9}"/>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9F85AE8-1116-4901-8FB6-47F73650897D}"/>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9C929A25-845D-42D3-95E7-CB0ABAFAE01C}"/>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8EF857F0-BCA9-4E4B-862A-FF72414B417F}"/>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F12DED35-87BA-4316-9B09-2459685F7738}"/>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580C3B38-51B0-4616-B2D2-1970E8F3E04E}"/>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284B6F5E-5229-4647-BDB1-D3E450F6E659}"/>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B2F1CB9-B00C-4602-92BE-C3623860615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2B7850D-3535-4282-905F-2B6B96C51CC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310877B-AA99-43C3-BD86-3ADC94C8BDD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35ED6DF-BA43-4B0F-9B7D-24EE016CBD4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2254E20-ADBA-4968-A908-9E781A226A7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17" name="楕円 416">
          <a:extLst>
            <a:ext uri="{FF2B5EF4-FFF2-40B4-BE49-F238E27FC236}">
              <a16:creationId xmlns:a16="http://schemas.microsoft.com/office/drawing/2014/main" id="{29E95473-BEE9-445E-B6EE-66D7FEFB367E}"/>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18" name="【市民会館】&#10;有形固定資産減価償却率該当値テキスト">
          <a:extLst>
            <a:ext uri="{FF2B5EF4-FFF2-40B4-BE49-F238E27FC236}">
              <a16:creationId xmlns:a16="http://schemas.microsoft.com/office/drawing/2014/main" id="{81278C73-BB51-41BD-9B76-8B368F1C4A93}"/>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19" name="楕円 418">
          <a:extLst>
            <a:ext uri="{FF2B5EF4-FFF2-40B4-BE49-F238E27FC236}">
              <a16:creationId xmlns:a16="http://schemas.microsoft.com/office/drawing/2014/main" id="{A500A721-CD17-4577-AA0D-D74993CF60C4}"/>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0" name="直線コネクタ 419">
          <a:extLst>
            <a:ext uri="{FF2B5EF4-FFF2-40B4-BE49-F238E27FC236}">
              <a16:creationId xmlns:a16="http://schemas.microsoft.com/office/drawing/2014/main" id="{43777B8E-3934-425B-B3CC-501742F82B0A}"/>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21" name="楕円 420">
          <a:extLst>
            <a:ext uri="{FF2B5EF4-FFF2-40B4-BE49-F238E27FC236}">
              <a16:creationId xmlns:a16="http://schemas.microsoft.com/office/drawing/2014/main" id="{D2EDB31D-5EFC-47F3-AB82-E519A03404FD}"/>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422" name="直線コネクタ 421">
          <a:extLst>
            <a:ext uri="{FF2B5EF4-FFF2-40B4-BE49-F238E27FC236}">
              <a16:creationId xmlns:a16="http://schemas.microsoft.com/office/drawing/2014/main" id="{AF7F9B24-77A6-46C4-98D3-ABFD17C764DE}"/>
            </a:ext>
          </a:extLst>
        </xdr:cNvPr>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423" name="楕円 422">
          <a:extLst>
            <a:ext uri="{FF2B5EF4-FFF2-40B4-BE49-F238E27FC236}">
              <a16:creationId xmlns:a16="http://schemas.microsoft.com/office/drawing/2014/main" id="{4A88B5CB-7E04-457C-8EB5-CEB9DD307526}"/>
            </a:ext>
          </a:extLst>
        </xdr:cNvPr>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24" name="直線コネクタ 423">
          <a:extLst>
            <a:ext uri="{FF2B5EF4-FFF2-40B4-BE49-F238E27FC236}">
              <a16:creationId xmlns:a16="http://schemas.microsoft.com/office/drawing/2014/main" id="{C951AF93-F73B-40FD-B0B3-E82C8387D6C8}"/>
            </a:ext>
          </a:extLst>
        </xdr:cNvPr>
        <xdr:cNvCxnSpPr/>
      </xdr:nvCxnSpPr>
      <xdr:spPr>
        <a:xfrm>
          <a:off x="2019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5" name="楕円 424">
          <a:extLst>
            <a:ext uri="{FF2B5EF4-FFF2-40B4-BE49-F238E27FC236}">
              <a16:creationId xmlns:a16="http://schemas.microsoft.com/office/drawing/2014/main" id="{0D182950-4FE8-4536-8F69-9B5BA20D4FB4}"/>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426" name="直線コネクタ 425">
          <a:extLst>
            <a:ext uri="{FF2B5EF4-FFF2-40B4-BE49-F238E27FC236}">
              <a16:creationId xmlns:a16="http://schemas.microsoft.com/office/drawing/2014/main" id="{2462CA79-7303-48BB-B5C9-FC4A3ED2E553}"/>
            </a:ext>
          </a:extLst>
        </xdr:cNvPr>
        <xdr:cNvCxnSpPr/>
      </xdr:nvCxnSpPr>
      <xdr:spPr>
        <a:xfrm>
          <a:off x="1130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DC4E9B4F-5C23-40E0-8BD2-32836EC774FB}"/>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DF27C21F-2FBF-4231-AE58-A7C9D0910BF8}"/>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A9685A82-688F-474E-BF98-4821C8CD06A4}"/>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315CBEE3-B004-4FA7-BD48-8E4446E9E1BA}"/>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31" name="n_1mainValue【市民会館】&#10;有形固定資産減価償却率">
          <a:extLst>
            <a:ext uri="{FF2B5EF4-FFF2-40B4-BE49-F238E27FC236}">
              <a16:creationId xmlns:a16="http://schemas.microsoft.com/office/drawing/2014/main" id="{EEE97919-9C2E-44DA-9801-06595DA59974}"/>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32" name="n_2mainValue【市民会館】&#10;有形固定資産減価償却率">
          <a:extLst>
            <a:ext uri="{FF2B5EF4-FFF2-40B4-BE49-F238E27FC236}">
              <a16:creationId xmlns:a16="http://schemas.microsoft.com/office/drawing/2014/main" id="{CF9C4DD0-74A9-4D8C-AF53-502DD4F3CEE7}"/>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433" name="n_3mainValue【市民会館】&#10;有形固定資産減価償却率">
          <a:extLst>
            <a:ext uri="{FF2B5EF4-FFF2-40B4-BE49-F238E27FC236}">
              <a16:creationId xmlns:a16="http://schemas.microsoft.com/office/drawing/2014/main" id="{99998F46-EEF0-4392-8830-26B03237B3BE}"/>
            </a:ext>
          </a:extLst>
        </xdr:cNvPr>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4" name="n_4mainValue【市民会館】&#10;有形固定資産減価償却率">
          <a:extLst>
            <a:ext uri="{FF2B5EF4-FFF2-40B4-BE49-F238E27FC236}">
              <a16:creationId xmlns:a16="http://schemas.microsoft.com/office/drawing/2014/main" id="{93B57865-6D38-4123-B5B9-A6E347EB2041}"/>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42C5B8F-B95D-4EE6-8AFE-B87FECF57F8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CA4AE74-87D5-4BDA-9871-B5BDA7ECF1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A3747ED-C754-4E6E-97E1-3A27A71D68C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4C5B04A-6AE1-4C64-896B-A991B4A4214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9C4BDDE-35A3-4B33-9662-D297A5145F7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18659D3-CBD5-4E2B-B164-4AAC3DD64A4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E396D486-167D-4BD3-9FA8-24D5D7AC2AE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DBD05B5-CDAA-4BE3-A574-381BE0A72C8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D73F855-6FAD-4112-BE3F-C02DA790105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90A2676-AE81-4F71-BA26-489364E5575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691EDDF8-5F3B-4539-9228-81636631545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5E981A15-407B-40A9-999A-C173EA55E05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CFDB2DA-55EE-4612-893C-7ECBD5C1EF0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180CF3CD-AD3A-4A94-8E3D-5CCF375ECA1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B48B3E57-EFA5-4036-AA01-9592240426F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337D578A-8FDF-4579-A398-F3214A5D8DE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920901C-88C3-4773-A3A4-7F4B4602675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545E1864-D2A7-41BA-B441-F5AA11D19F6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EA79BE1-DE9F-40B8-B888-D464A63E8A4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F4D13ED0-18A3-4F80-B203-4D4198F97F5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17EC9FD4-3E2B-4B0C-AB2D-E1919063931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F6E7CE8E-725D-4905-AB8C-30FB112F3F7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96DC4C0-B58D-4D9B-BABD-8614C341F89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F1499765-A16F-4345-A8F6-FF0464A6AFCC}"/>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F55A8DB1-8AF6-4AE6-B6AF-DA57276330EA}"/>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59289EBD-B5ED-4AF5-ABCF-E7F6D08FC9F4}"/>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A470375-61A5-42A9-9D64-F0CC383856CE}"/>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7296EFDB-0C86-49C4-8F69-873E31D9BD53}"/>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4861C448-BAF0-46C7-8B79-04BB8CCBB0A6}"/>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90A02A19-54F8-43B8-BAF6-44F43CE95AAF}"/>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FE752177-40A9-45DB-88DE-0997703BCBBD}"/>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A9614997-9F67-456B-8106-A1B10F8F07E4}"/>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C6E475BF-A0AD-4A94-9659-F9B511AA1543}"/>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8009E6ED-12AE-4C99-8114-688C6EC7EDDA}"/>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CA4CCB1-67F2-46D7-BAC0-E509D3EF8E2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C1F70F7-AE71-42A2-92B9-EA417CD5476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7F3C174-3673-43CA-8FA6-17D2C522E6D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5F7FC33-2E2C-426F-8EAD-AA8E83CD90B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910C62-4270-4B4B-B3D0-87D6CEE5A22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80645</xdr:rowOff>
    </xdr:from>
    <xdr:to>
      <xdr:col>55</xdr:col>
      <xdr:colOff>50800</xdr:colOff>
      <xdr:row>108</xdr:row>
      <xdr:rowOff>10795</xdr:rowOff>
    </xdr:to>
    <xdr:sp macro="" textlink="">
      <xdr:nvSpPr>
        <xdr:cNvPr id="474" name="楕円 473">
          <a:extLst>
            <a:ext uri="{FF2B5EF4-FFF2-40B4-BE49-F238E27FC236}">
              <a16:creationId xmlns:a16="http://schemas.microsoft.com/office/drawing/2014/main" id="{079F84B0-3277-47BA-93E8-9B25F4D84CDE}"/>
            </a:ext>
          </a:extLst>
        </xdr:cNvPr>
        <xdr:cNvSpPr/>
      </xdr:nvSpPr>
      <xdr:spPr>
        <a:xfrm>
          <a:off x="104267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59072</xdr:rowOff>
    </xdr:from>
    <xdr:ext cx="469744" cy="259045"/>
    <xdr:sp macro="" textlink="">
      <xdr:nvSpPr>
        <xdr:cNvPr id="475" name="【市民会館】&#10;一人当たり面積該当値テキスト">
          <a:extLst>
            <a:ext uri="{FF2B5EF4-FFF2-40B4-BE49-F238E27FC236}">
              <a16:creationId xmlns:a16="http://schemas.microsoft.com/office/drawing/2014/main" id="{46CA6007-B1DC-4932-AD46-8758A9F455CD}"/>
            </a:ext>
          </a:extLst>
        </xdr:cNvPr>
        <xdr:cNvSpPr txBox="1"/>
      </xdr:nvSpPr>
      <xdr:spPr>
        <a:xfrm>
          <a:off x="10515600" y="1840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84455</xdr:rowOff>
    </xdr:from>
    <xdr:to>
      <xdr:col>50</xdr:col>
      <xdr:colOff>165100</xdr:colOff>
      <xdr:row>108</xdr:row>
      <xdr:rowOff>14605</xdr:rowOff>
    </xdr:to>
    <xdr:sp macro="" textlink="">
      <xdr:nvSpPr>
        <xdr:cNvPr id="476" name="楕円 475">
          <a:extLst>
            <a:ext uri="{FF2B5EF4-FFF2-40B4-BE49-F238E27FC236}">
              <a16:creationId xmlns:a16="http://schemas.microsoft.com/office/drawing/2014/main" id="{630FE8BA-47A9-436B-8860-A76FEE0D763E}"/>
            </a:ext>
          </a:extLst>
        </xdr:cNvPr>
        <xdr:cNvSpPr/>
      </xdr:nvSpPr>
      <xdr:spPr>
        <a:xfrm>
          <a:off x="9588500" y="184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131445</xdr:rowOff>
    </xdr:from>
    <xdr:to>
      <xdr:col>55</xdr:col>
      <xdr:colOff>0</xdr:colOff>
      <xdr:row>107</xdr:row>
      <xdr:rowOff>135255</xdr:rowOff>
    </xdr:to>
    <xdr:cxnSp macro="">
      <xdr:nvCxnSpPr>
        <xdr:cNvPr id="477" name="直線コネクタ 476">
          <a:extLst>
            <a:ext uri="{FF2B5EF4-FFF2-40B4-BE49-F238E27FC236}">
              <a16:creationId xmlns:a16="http://schemas.microsoft.com/office/drawing/2014/main" id="{875BD1C2-F6D1-4AD0-BB5B-A3448799F7B5}"/>
            </a:ext>
          </a:extLst>
        </xdr:cNvPr>
        <xdr:cNvCxnSpPr/>
      </xdr:nvCxnSpPr>
      <xdr:spPr>
        <a:xfrm flipV="1">
          <a:off x="9639300" y="1847659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88264</xdr:rowOff>
    </xdr:from>
    <xdr:to>
      <xdr:col>46</xdr:col>
      <xdr:colOff>38100</xdr:colOff>
      <xdr:row>108</xdr:row>
      <xdr:rowOff>18414</xdr:rowOff>
    </xdr:to>
    <xdr:sp macro="" textlink="">
      <xdr:nvSpPr>
        <xdr:cNvPr id="478" name="楕円 477">
          <a:extLst>
            <a:ext uri="{FF2B5EF4-FFF2-40B4-BE49-F238E27FC236}">
              <a16:creationId xmlns:a16="http://schemas.microsoft.com/office/drawing/2014/main" id="{A91B561A-598E-4B76-97D4-6CCC57ABC33C}"/>
            </a:ext>
          </a:extLst>
        </xdr:cNvPr>
        <xdr:cNvSpPr/>
      </xdr:nvSpPr>
      <xdr:spPr>
        <a:xfrm>
          <a:off x="8699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135255</xdr:rowOff>
    </xdr:from>
    <xdr:to>
      <xdr:col>50</xdr:col>
      <xdr:colOff>114300</xdr:colOff>
      <xdr:row>107</xdr:row>
      <xdr:rowOff>139064</xdr:rowOff>
    </xdr:to>
    <xdr:cxnSp macro="">
      <xdr:nvCxnSpPr>
        <xdr:cNvPr id="479" name="直線コネクタ 478">
          <a:extLst>
            <a:ext uri="{FF2B5EF4-FFF2-40B4-BE49-F238E27FC236}">
              <a16:creationId xmlns:a16="http://schemas.microsoft.com/office/drawing/2014/main" id="{743857BD-FBC3-4488-BA7C-D726C12B3037}"/>
            </a:ext>
          </a:extLst>
        </xdr:cNvPr>
        <xdr:cNvCxnSpPr/>
      </xdr:nvCxnSpPr>
      <xdr:spPr>
        <a:xfrm flipV="1">
          <a:off x="8750300" y="184804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90170</xdr:rowOff>
    </xdr:from>
    <xdr:to>
      <xdr:col>41</xdr:col>
      <xdr:colOff>101600</xdr:colOff>
      <xdr:row>108</xdr:row>
      <xdr:rowOff>20320</xdr:rowOff>
    </xdr:to>
    <xdr:sp macro="" textlink="">
      <xdr:nvSpPr>
        <xdr:cNvPr id="480" name="楕円 479">
          <a:extLst>
            <a:ext uri="{FF2B5EF4-FFF2-40B4-BE49-F238E27FC236}">
              <a16:creationId xmlns:a16="http://schemas.microsoft.com/office/drawing/2014/main" id="{CCBC6100-FFD0-49CB-9493-3D55F5B5D827}"/>
            </a:ext>
          </a:extLst>
        </xdr:cNvPr>
        <xdr:cNvSpPr/>
      </xdr:nvSpPr>
      <xdr:spPr>
        <a:xfrm>
          <a:off x="7810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139064</xdr:rowOff>
    </xdr:from>
    <xdr:to>
      <xdr:col>45</xdr:col>
      <xdr:colOff>177800</xdr:colOff>
      <xdr:row>107</xdr:row>
      <xdr:rowOff>140970</xdr:rowOff>
    </xdr:to>
    <xdr:cxnSp macro="">
      <xdr:nvCxnSpPr>
        <xdr:cNvPr id="481" name="直線コネクタ 480">
          <a:extLst>
            <a:ext uri="{FF2B5EF4-FFF2-40B4-BE49-F238E27FC236}">
              <a16:creationId xmlns:a16="http://schemas.microsoft.com/office/drawing/2014/main" id="{9E6A454D-4724-4326-B231-6F1416B3A5C9}"/>
            </a:ext>
          </a:extLst>
        </xdr:cNvPr>
        <xdr:cNvCxnSpPr/>
      </xdr:nvCxnSpPr>
      <xdr:spPr>
        <a:xfrm flipV="1">
          <a:off x="7861300" y="184842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93980</xdr:rowOff>
    </xdr:from>
    <xdr:to>
      <xdr:col>36</xdr:col>
      <xdr:colOff>165100</xdr:colOff>
      <xdr:row>108</xdr:row>
      <xdr:rowOff>24130</xdr:rowOff>
    </xdr:to>
    <xdr:sp macro="" textlink="">
      <xdr:nvSpPr>
        <xdr:cNvPr id="482" name="楕円 481">
          <a:extLst>
            <a:ext uri="{FF2B5EF4-FFF2-40B4-BE49-F238E27FC236}">
              <a16:creationId xmlns:a16="http://schemas.microsoft.com/office/drawing/2014/main" id="{A990C791-D770-429D-9D11-A8D2E488C492}"/>
            </a:ext>
          </a:extLst>
        </xdr:cNvPr>
        <xdr:cNvSpPr/>
      </xdr:nvSpPr>
      <xdr:spPr>
        <a:xfrm>
          <a:off x="6921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140970</xdr:rowOff>
    </xdr:from>
    <xdr:to>
      <xdr:col>41</xdr:col>
      <xdr:colOff>50800</xdr:colOff>
      <xdr:row>107</xdr:row>
      <xdr:rowOff>144780</xdr:rowOff>
    </xdr:to>
    <xdr:cxnSp macro="">
      <xdr:nvCxnSpPr>
        <xdr:cNvPr id="483" name="直線コネクタ 482">
          <a:extLst>
            <a:ext uri="{FF2B5EF4-FFF2-40B4-BE49-F238E27FC236}">
              <a16:creationId xmlns:a16="http://schemas.microsoft.com/office/drawing/2014/main" id="{FA2EB4CB-6E8C-4EF7-BB40-CF7B6899BE33}"/>
            </a:ext>
          </a:extLst>
        </xdr:cNvPr>
        <xdr:cNvCxnSpPr/>
      </xdr:nvCxnSpPr>
      <xdr:spPr>
        <a:xfrm flipV="1">
          <a:off x="6972300" y="1848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EF4CAB44-77DA-4CE6-A0CF-334BB82A9722}"/>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58DA02A9-60E2-47F5-A176-9259D53B92F4}"/>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549AA65D-C984-4703-B270-2D8579116F73}"/>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D04C5CB3-F61F-41E4-9FF5-FA060289F31C}"/>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5732</xdr:rowOff>
    </xdr:from>
    <xdr:ext cx="469744" cy="259045"/>
    <xdr:sp macro="" textlink="">
      <xdr:nvSpPr>
        <xdr:cNvPr id="488" name="n_1mainValue【市民会館】&#10;一人当たり面積">
          <a:extLst>
            <a:ext uri="{FF2B5EF4-FFF2-40B4-BE49-F238E27FC236}">
              <a16:creationId xmlns:a16="http://schemas.microsoft.com/office/drawing/2014/main" id="{B2B79A61-85D6-460F-9AC4-D4A3B535E430}"/>
            </a:ext>
          </a:extLst>
        </xdr:cNvPr>
        <xdr:cNvSpPr txBox="1"/>
      </xdr:nvSpPr>
      <xdr:spPr>
        <a:xfrm>
          <a:off x="9391727" y="1852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9541</xdr:rowOff>
    </xdr:from>
    <xdr:ext cx="469744" cy="259045"/>
    <xdr:sp macro="" textlink="">
      <xdr:nvSpPr>
        <xdr:cNvPr id="489" name="n_2mainValue【市民会館】&#10;一人当たり面積">
          <a:extLst>
            <a:ext uri="{FF2B5EF4-FFF2-40B4-BE49-F238E27FC236}">
              <a16:creationId xmlns:a16="http://schemas.microsoft.com/office/drawing/2014/main" id="{90226700-70FE-46B6-8A6F-E0134156D595}"/>
            </a:ext>
          </a:extLst>
        </xdr:cNvPr>
        <xdr:cNvSpPr txBox="1"/>
      </xdr:nvSpPr>
      <xdr:spPr>
        <a:xfrm>
          <a:off x="8515427" y="185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11447</xdr:rowOff>
    </xdr:from>
    <xdr:ext cx="469744" cy="259045"/>
    <xdr:sp macro="" textlink="">
      <xdr:nvSpPr>
        <xdr:cNvPr id="490" name="n_3mainValue【市民会館】&#10;一人当たり面積">
          <a:extLst>
            <a:ext uri="{FF2B5EF4-FFF2-40B4-BE49-F238E27FC236}">
              <a16:creationId xmlns:a16="http://schemas.microsoft.com/office/drawing/2014/main" id="{2DDDE8E5-BF2E-4C11-8549-7DC157665738}"/>
            </a:ext>
          </a:extLst>
        </xdr:cNvPr>
        <xdr:cNvSpPr txBox="1"/>
      </xdr:nvSpPr>
      <xdr:spPr>
        <a:xfrm>
          <a:off x="7626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15257</xdr:rowOff>
    </xdr:from>
    <xdr:ext cx="469744" cy="259045"/>
    <xdr:sp macro="" textlink="">
      <xdr:nvSpPr>
        <xdr:cNvPr id="491" name="n_4mainValue【市民会館】&#10;一人当たり面積">
          <a:extLst>
            <a:ext uri="{FF2B5EF4-FFF2-40B4-BE49-F238E27FC236}">
              <a16:creationId xmlns:a16="http://schemas.microsoft.com/office/drawing/2014/main" id="{0C42E587-A2C6-4FB0-A123-4A5E36B62CDB}"/>
            </a:ext>
          </a:extLst>
        </xdr:cNvPr>
        <xdr:cNvSpPr txBox="1"/>
      </xdr:nvSpPr>
      <xdr:spPr>
        <a:xfrm>
          <a:off x="6737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F75C6DC3-BEBE-4058-8A05-26B4342A5DE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790E818C-0232-43F4-85DE-375C6F232F2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A7B32B9E-D579-4AD2-88E7-9BED85BEB27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C89D4EDC-4192-4157-900C-3F8F2954C21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C5BE9F3-7596-4413-B0B6-754473F2748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198BECCC-E3FF-41CA-AE74-BEB300C43C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7B2FBBC8-774A-4DFB-BD64-8808CE538EF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638F05F6-D934-4FBD-9637-9A9913CC138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DFC3DD3-458D-4F19-884A-A3CECE77C26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A5FF65F-4424-4D6B-8538-82A4CFC3E2F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85F3BBD4-7834-4621-8C3E-8C5B531D5BD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8CD266B-F3F6-4F72-8A86-416C5DA7749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6327CBBC-0A91-42B2-93AD-AE7594E9E00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26A39B4F-4B01-49F6-B1A7-8C60D2505A6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B8CB4F99-8435-44DD-AACE-9BE7FF6269E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3CDF8DBB-AE88-4FF8-8DD8-26CF43926B7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2515FD36-FC2E-4975-9281-88665444723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D67CA8B8-6C2D-4645-A2F7-4D41C62DACA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7252B95-264E-4AB4-91E1-269FC31ED0B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79AC3CC6-17E2-4AE4-B205-AFF97C0B35D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89853BA5-4536-4D3F-B2A2-91BA323AB22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5645EB-F9F0-476E-A4BA-7D54E86DBA2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69FD681C-EA7F-4FD5-982D-393B4BE7618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6570E283-A8B5-4E14-8D58-BBF1A6270E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BDDEEFC-F3C4-49BC-9DCD-29C6C6693879}"/>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49676BA1-C440-4A84-BFDF-D70D8E58BC8A}"/>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D13DDF87-897D-4976-AAF3-2A02AA6C8AB1}"/>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6F371B4C-4C5E-4CC7-8C58-DE076AD1A7A9}"/>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1F80CEDB-97CB-4990-A277-AA223A392F59}"/>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9FD98727-38D8-43EB-BD6B-E4E7A9C84428}"/>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C5CF3BE-5B8C-44CE-8292-1585F8179079}"/>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E2F8C74F-8C83-478C-83D1-A80EF9964379}"/>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2435ED0C-3046-4228-A03D-E7AFE4EF57B3}"/>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7510DC7F-F977-4833-AE9D-BA5B63D8040B}"/>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6B990AE3-52D6-46F9-BBCB-3EBF06F810E9}"/>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84273D2-2BEB-4F57-9A6B-0B4A0066673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36FBA9B-FE81-48EF-B3E9-2B9BBD3A6C1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93F3073-C188-4D5B-AD8E-145451919DF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FD38741-FBB8-4552-9B79-E87F87FBB8F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D10BC0D-E16C-4FAC-BF1B-E4DCF9285D0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2540</xdr:rowOff>
    </xdr:from>
    <xdr:to>
      <xdr:col>85</xdr:col>
      <xdr:colOff>177800</xdr:colOff>
      <xdr:row>34</xdr:row>
      <xdr:rowOff>104140</xdr:rowOff>
    </xdr:to>
    <xdr:sp macro="" textlink="">
      <xdr:nvSpPr>
        <xdr:cNvPr id="532" name="楕円 531">
          <a:extLst>
            <a:ext uri="{FF2B5EF4-FFF2-40B4-BE49-F238E27FC236}">
              <a16:creationId xmlns:a16="http://schemas.microsoft.com/office/drawing/2014/main" id="{9DBC4587-EC03-42BF-8AC4-2CDD57AA5A4D}"/>
            </a:ext>
          </a:extLst>
        </xdr:cNvPr>
        <xdr:cNvSpPr/>
      </xdr:nvSpPr>
      <xdr:spPr>
        <a:xfrm>
          <a:off x="162687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25417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79EB4F75-BDD8-41AE-A61E-F6A0B704078D}"/>
            </a:ext>
          </a:extLst>
        </xdr:cNvPr>
        <xdr:cNvSpPr txBox="1"/>
      </xdr:nvSpPr>
      <xdr:spPr>
        <a:xfrm>
          <a:off x="16357600"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126365</xdr:rowOff>
    </xdr:from>
    <xdr:to>
      <xdr:col>81</xdr:col>
      <xdr:colOff>101600</xdr:colOff>
      <xdr:row>34</xdr:row>
      <xdr:rowOff>56515</xdr:rowOff>
    </xdr:to>
    <xdr:sp macro="" textlink="">
      <xdr:nvSpPr>
        <xdr:cNvPr id="534" name="楕円 533">
          <a:extLst>
            <a:ext uri="{FF2B5EF4-FFF2-40B4-BE49-F238E27FC236}">
              <a16:creationId xmlns:a16="http://schemas.microsoft.com/office/drawing/2014/main" id="{8C9FE8D1-3929-433A-A4BE-77450CFEBA71}"/>
            </a:ext>
          </a:extLst>
        </xdr:cNvPr>
        <xdr:cNvSpPr/>
      </xdr:nvSpPr>
      <xdr:spPr>
        <a:xfrm>
          <a:off x="15430500" y="57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5715</xdr:rowOff>
    </xdr:from>
    <xdr:to>
      <xdr:col>85</xdr:col>
      <xdr:colOff>127000</xdr:colOff>
      <xdr:row>34</xdr:row>
      <xdr:rowOff>53340</xdr:rowOff>
    </xdr:to>
    <xdr:cxnSp macro="">
      <xdr:nvCxnSpPr>
        <xdr:cNvPr id="535" name="直線コネクタ 534">
          <a:extLst>
            <a:ext uri="{FF2B5EF4-FFF2-40B4-BE49-F238E27FC236}">
              <a16:creationId xmlns:a16="http://schemas.microsoft.com/office/drawing/2014/main" id="{0195A921-CEF5-4680-8B60-5C572087049E}"/>
            </a:ext>
          </a:extLst>
        </xdr:cNvPr>
        <xdr:cNvCxnSpPr/>
      </xdr:nvCxnSpPr>
      <xdr:spPr>
        <a:xfrm>
          <a:off x="15481300" y="583501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80645</xdr:rowOff>
    </xdr:from>
    <xdr:to>
      <xdr:col>76</xdr:col>
      <xdr:colOff>165100</xdr:colOff>
      <xdr:row>34</xdr:row>
      <xdr:rowOff>10795</xdr:rowOff>
    </xdr:to>
    <xdr:sp macro="" textlink="">
      <xdr:nvSpPr>
        <xdr:cNvPr id="536" name="楕円 535">
          <a:extLst>
            <a:ext uri="{FF2B5EF4-FFF2-40B4-BE49-F238E27FC236}">
              <a16:creationId xmlns:a16="http://schemas.microsoft.com/office/drawing/2014/main" id="{306E8711-2880-47F2-9B66-1D4969BFB23A}"/>
            </a:ext>
          </a:extLst>
        </xdr:cNvPr>
        <xdr:cNvSpPr/>
      </xdr:nvSpPr>
      <xdr:spPr>
        <a:xfrm>
          <a:off x="14541500" y="57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131445</xdr:rowOff>
    </xdr:from>
    <xdr:to>
      <xdr:col>81</xdr:col>
      <xdr:colOff>50800</xdr:colOff>
      <xdr:row>34</xdr:row>
      <xdr:rowOff>5715</xdr:rowOff>
    </xdr:to>
    <xdr:cxnSp macro="">
      <xdr:nvCxnSpPr>
        <xdr:cNvPr id="537" name="直線コネクタ 536">
          <a:extLst>
            <a:ext uri="{FF2B5EF4-FFF2-40B4-BE49-F238E27FC236}">
              <a16:creationId xmlns:a16="http://schemas.microsoft.com/office/drawing/2014/main" id="{C7ACF3AB-A0BA-4338-B56C-B402553068D0}"/>
            </a:ext>
          </a:extLst>
        </xdr:cNvPr>
        <xdr:cNvCxnSpPr/>
      </xdr:nvCxnSpPr>
      <xdr:spPr>
        <a:xfrm>
          <a:off x="14592300" y="57892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158750</xdr:rowOff>
    </xdr:from>
    <xdr:to>
      <xdr:col>72</xdr:col>
      <xdr:colOff>38100</xdr:colOff>
      <xdr:row>33</xdr:row>
      <xdr:rowOff>88900</xdr:rowOff>
    </xdr:to>
    <xdr:sp macro="" textlink="">
      <xdr:nvSpPr>
        <xdr:cNvPr id="538" name="楕円 537">
          <a:extLst>
            <a:ext uri="{FF2B5EF4-FFF2-40B4-BE49-F238E27FC236}">
              <a16:creationId xmlns:a16="http://schemas.microsoft.com/office/drawing/2014/main" id="{06A76E3E-E3E7-4A8C-9E5B-CEA062A415DF}"/>
            </a:ext>
          </a:extLst>
        </xdr:cNvPr>
        <xdr:cNvSpPr/>
      </xdr:nvSpPr>
      <xdr:spPr>
        <a:xfrm>
          <a:off x="13652500" y="56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38100</xdr:rowOff>
    </xdr:from>
    <xdr:to>
      <xdr:col>76</xdr:col>
      <xdr:colOff>114300</xdr:colOff>
      <xdr:row>33</xdr:row>
      <xdr:rowOff>131445</xdr:rowOff>
    </xdr:to>
    <xdr:cxnSp macro="">
      <xdr:nvCxnSpPr>
        <xdr:cNvPr id="539" name="直線コネクタ 538">
          <a:extLst>
            <a:ext uri="{FF2B5EF4-FFF2-40B4-BE49-F238E27FC236}">
              <a16:creationId xmlns:a16="http://schemas.microsoft.com/office/drawing/2014/main" id="{06E965F7-B2C5-40EB-ABDF-B2A7280628D3}"/>
            </a:ext>
          </a:extLst>
        </xdr:cNvPr>
        <xdr:cNvCxnSpPr/>
      </xdr:nvCxnSpPr>
      <xdr:spPr>
        <a:xfrm>
          <a:off x="13703300" y="569595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154940</xdr:rowOff>
    </xdr:from>
    <xdr:to>
      <xdr:col>67</xdr:col>
      <xdr:colOff>101600</xdr:colOff>
      <xdr:row>33</xdr:row>
      <xdr:rowOff>85090</xdr:rowOff>
    </xdr:to>
    <xdr:sp macro="" textlink="">
      <xdr:nvSpPr>
        <xdr:cNvPr id="540" name="楕円 539">
          <a:extLst>
            <a:ext uri="{FF2B5EF4-FFF2-40B4-BE49-F238E27FC236}">
              <a16:creationId xmlns:a16="http://schemas.microsoft.com/office/drawing/2014/main" id="{BF7F2C06-E59F-478A-BFF8-8D0E2B747C91}"/>
            </a:ext>
          </a:extLst>
        </xdr:cNvPr>
        <xdr:cNvSpPr/>
      </xdr:nvSpPr>
      <xdr:spPr>
        <a:xfrm>
          <a:off x="12763500" y="564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34290</xdr:rowOff>
    </xdr:from>
    <xdr:to>
      <xdr:col>71</xdr:col>
      <xdr:colOff>177800</xdr:colOff>
      <xdr:row>33</xdr:row>
      <xdr:rowOff>38100</xdr:rowOff>
    </xdr:to>
    <xdr:cxnSp macro="">
      <xdr:nvCxnSpPr>
        <xdr:cNvPr id="541" name="直線コネクタ 540">
          <a:extLst>
            <a:ext uri="{FF2B5EF4-FFF2-40B4-BE49-F238E27FC236}">
              <a16:creationId xmlns:a16="http://schemas.microsoft.com/office/drawing/2014/main" id="{76D42485-09C2-49D2-9641-A2544446080A}"/>
            </a:ext>
          </a:extLst>
        </xdr:cNvPr>
        <xdr:cNvCxnSpPr/>
      </xdr:nvCxnSpPr>
      <xdr:spPr>
        <a:xfrm>
          <a:off x="12814300" y="5692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A58F48F7-CB41-49E1-9CFE-3110B33B4DFF}"/>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194B103A-C982-4B6E-8AD3-B91B0566DDF0}"/>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DD177AAF-19CA-4546-BB85-B4737B2E3945}"/>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1396E5C3-4672-4B82-85A1-F32C3851DE4D}"/>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73042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95B3154A-1D1F-45C8-BE06-1410138E55E0}"/>
            </a:ext>
          </a:extLst>
        </xdr:cNvPr>
        <xdr:cNvSpPr txBox="1"/>
      </xdr:nvSpPr>
      <xdr:spPr>
        <a:xfrm>
          <a:off x="15266044" y="55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27322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4E634C4C-0BD8-43FA-9559-043D8D96C2E5}"/>
            </a:ext>
          </a:extLst>
        </xdr:cNvPr>
        <xdr:cNvSpPr txBox="1"/>
      </xdr:nvSpPr>
      <xdr:spPr>
        <a:xfrm>
          <a:off x="14389744" y="55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105427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56FA1FD3-32DF-4DDA-B4CC-C91865CDB855}"/>
            </a:ext>
          </a:extLst>
        </xdr:cNvPr>
        <xdr:cNvSpPr txBox="1"/>
      </xdr:nvSpPr>
      <xdr:spPr>
        <a:xfrm>
          <a:off x="13500744" y="54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101617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A4A6399-CE29-4B83-8631-EF6B6563C5AD}"/>
            </a:ext>
          </a:extLst>
        </xdr:cNvPr>
        <xdr:cNvSpPr txBox="1"/>
      </xdr:nvSpPr>
      <xdr:spPr>
        <a:xfrm>
          <a:off x="12611744" y="541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EF60424-BB84-4E91-999D-4932AB509B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7D15045-65B2-4514-89CC-90A45395F6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5C8E0268-5699-4BCD-BD05-72BD4385D88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AF4A07F-9400-42C0-8D80-3135DE7EE23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56971269-6F6A-478D-B2CF-745968ED0DF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E5B990E-AB18-4DAA-841F-C5A1249921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4461F49A-B38E-4DCB-B7F0-DC53C3F03C2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E29C581-8D93-4A32-A264-4F7028015FC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6751BA49-3E18-4583-9A7F-2817899A667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C09EBD91-9CE1-4516-AEAA-751E0F86CD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677DD97-E587-4977-B492-CB327B44A28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DCB09197-7925-439B-A49F-FB604C03E38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D7E9459E-132C-4CB6-A53A-6F967C22B9E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1C325B71-29DF-4970-8A9F-F53CCF23978E}"/>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72A540E2-229F-4F67-88CE-6CCF70C82AD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F61D29FF-C331-4588-8A15-78D628D55B1F}"/>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91ECA904-234F-48DE-8902-62AAF9C563A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98933C76-4FEF-4C3D-A05F-8701E94F84F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275E0402-674E-40B8-A4E4-9A5C526855D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F7EB5AA4-1216-4A8D-A3D7-FB6F624D3EB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FA3FFD4-C06D-47DA-A6EB-0933473A4F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EB4BE98A-A8F2-458F-B78D-42E64A2CF5D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1D07E0CB-9011-4C76-876B-66608AD54AF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87A1388A-2493-4617-A237-5BD51303AEDC}"/>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6E6F9776-67F7-48DB-813C-01696721136B}"/>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79854E71-F70F-4AD7-9D95-0C0C6BB4072D}"/>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0D1C6AB-271F-4555-9D70-1DDA966D2A9D}"/>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C5CB79C0-7D9C-4B6E-A983-E942C32CE302}"/>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BFA09253-DC7C-4EA3-ADFC-FA8BC53933A4}"/>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C42BCEF1-08DD-4773-A900-A826F1FD80D8}"/>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6783469F-2D82-4098-A46C-0A7F6BD7098A}"/>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9E55DDD4-7200-4C8F-9A94-D1CAA8BEB83F}"/>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D6FFBEE0-0F93-4216-8E1B-91A0DFC0E289}"/>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FECC516F-3C9B-4E75-AA73-1C576C6BD59A}"/>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F5E19D3-0230-48C6-8A7C-1EE404D4BC6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A48299B-1AAA-4163-9C41-C954B50CD6A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75C187B-3E2D-4887-9F28-48E8568B6C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E41BC45-882C-4FD4-BC0D-FE5235C35D3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0FE44AB-8596-4784-90C7-8718F8FC55C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45757</xdr:rowOff>
    </xdr:from>
    <xdr:to>
      <xdr:col>116</xdr:col>
      <xdr:colOff>114300</xdr:colOff>
      <xdr:row>40</xdr:row>
      <xdr:rowOff>147357</xdr:rowOff>
    </xdr:to>
    <xdr:sp macro="" textlink="">
      <xdr:nvSpPr>
        <xdr:cNvPr id="589" name="楕円 588">
          <a:extLst>
            <a:ext uri="{FF2B5EF4-FFF2-40B4-BE49-F238E27FC236}">
              <a16:creationId xmlns:a16="http://schemas.microsoft.com/office/drawing/2014/main" id="{CD2F659D-D9FE-4E40-8F77-9C4C020DB6BE}"/>
            </a:ext>
          </a:extLst>
        </xdr:cNvPr>
        <xdr:cNvSpPr/>
      </xdr:nvSpPr>
      <xdr:spPr>
        <a:xfrm>
          <a:off x="22110700" y="690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24184</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C0BA0776-E783-4320-A180-ED360F23EFAB}"/>
            </a:ext>
          </a:extLst>
        </xdr:cNvPr>
        <xdr:cNvSpPr txBox="1"/>
      </xdr:nvSpPr>
      <xdr:spPr>
        <a:xfrm>
          <a:off x="22199600" y="688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51384</xdr:rowOff>
    </xdr:from>
    <xdr:to>
      <xdr:col>112</xdr:col>
      <xdr:colOff>38100</xdr:colOff>
      <xdr:row>40</xdr:row>
      <xdr:rowOff>152984</xdr:rowOff>
    </xdr:to>
    <xdr:sp macro="" textlink="">
      <xdr:nvSpPr>
        <xdr:cNvPr id="591" name="楕円 590">
          <a:extLst>
            <a:ext uri="{FF2B5EF4-FFF2-40B4-BE49-F238E27FC236}">
              <a16:creationId xmlns:a16="http://schemas.microsoft.com/office/drawing/2014/main" id="{3E2DEDF0-EFBB-4D8B-9758-5BC397A5168D}"/>
            </a:ext>
          </a:extLst>
        </xdr:cNvPr>
        <xdr:cNvSpPr/>
      </xdr:nvSpPr>
      <xdr:spPr>
        <a:xfrm>
          <a:off x="21272500" y="690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96557</xdr:rowOff>
    </xdr:from>
    <xdr:to>
      <xdr:col>116</xdr:col>
      <xdr:colOff>63500</xdr:colOff>
      <xdr:row>40</xdr:row>
      <xdr:rowOff>102184</xdr:rowOff>
    </xdr:to>
    <xdr:cxnSp macro="">
      <xdr:nvCxnSpPr>
        <xdr:cNvPr id="592" name="直線コネクタ 591">
          <a:extLst>
            <a:ext uri="{FF2B5EF4-FFF2-40B4-BE49-F238E27FC236}">
              <a16:creationId xmlns:a16="http://schemas.microsoft.com/office/drawing/2014/main" id="{3069C333-CA80-41E1-AB2A-3C320566DFAE}"/>
            </a:ext>
          </a:extLst>
        </xdr:cNvPr>
        <xdr:cNvCxnSpPr/>
      </xdr:nvCxnSpPr>
      <xdr:spPr>
        <a:xfrm flipV="1">
          <a:off x="21323300" y="6954557"/>
          <a:ext cx="838200" cy="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56368</xdr:rowOff>
    </xdr:from>
    <xdr:to>
      <xdr:col>107</xdr:col>
      <xdr:colOff>101600</xdr:colOff>
      <xdr:row>40</xdr:row>
      <xdr:rowOff>157968</xdr:rowOff>
    </xdr:to>
    <xdr:sp macro="" textlink="">
      <xdr:nvSpPr>
        <xdr:cNvPr id="593" name="楕円 592">
          <a:extLst>
            <a:ext uri="{FF2B5EF4-FFF2-40B4-BE49-F238E27FC236}">
              <a16:creationId xmlns:a16="http://schemas.microsoft.com/office/drawing/2014/main" id="{EB606E4C-2EA3-4D6E-8E91-671BFC76B84B}"/>
            </a:ext>
          </a:extLst>
        </xdr:cNvPr>
        <xdr:cNvSpPr/>
      </xdr:nvSpPr>
      <xdr:spPr>
        <a:xfrm>
          <a:off x="20383500" y="691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102184</xdr:rowOff>
    </xdr:from>
    <xdr:to>
      <xdr:col>111</xdr:col>
      <xdr:colOff>177800</xdr:colOff>
      <xdr:row>40</xdr:row>
      <xdr:rowOff>107168</xdr:rowOff>
    </xdr:to>
    <xdr:cxnSp macro="">
      <xdr:nvCxnSpPr>
        <xdr:cNvPr id="594" name="直線コネクタ 593">
          <a:extLst>
            <a:ext uri="{FF2B5EF4-FFF2-40B4-BE49-F238E27FC236}">
              <a16:creationId xmlns:a16="http://schemas.microsoft.com/office/drawing/2014/main" id="{7B9F663D-9AFE-429C-9018-EE842236A2D7}"/>
            </a:ext>
          </a:extLst>
        </xdr:cNvPr>
        <xdr:cNvCxnSpPr/>
      </xdr:nvCxnSpPr>
      <xdr:spPr>
        <a:xfrm flipV="1">
          <a:off x="20434300" y="6960184"/>
          <a:ext cx="889000" cy="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60974</xdr:rowOff>
    </xdr:from>
    <xdr:to>
      <xdr:col>102</xdr:col>
      <xdr:colOff>165100</xdr:colOff>
      <xdr:row>40</xdr:row>
      <xdr:rowOff>162574</xdr:rowOff>
    </xdr:to>
    <xdr:sp macro="" textlink="">
      <xdr:nvSpPr>
        <xdr:cNvPr id="595" name="楕円 594">
          <a:extLst>
            <a:ext uri="{FF2B5EF4-FFF2-40B4-BE49-F238E27FC236}">
              <a16:creationId xmlns:a16="http://schemas.microsoft.com/office/drawing/2014/main" id="{AA2DA566-CB2B-4B12-B8F2-4786664F01B6}"/>
            </a:ext>
          </a:extLst>
        </xdr:cNvPr>
        <xdr:cNvSpPr/>
      </xdr:nvSpPr>
      <xdr:spPr>
        <a:xfrm>
          <a:off x="19494500" y="691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107168</xdr:rowOff>
    </xdr:from>
    <xdr:to>
      <xdr:col>107</xdr:col>
      <xdr:colOff>50800</xdr:colOff>
      <xdr:row>40</xdr:row>
      <xdr:rowOff>111774</xdr:rowOff>
    </xdr:to>
    <xdr:cxnSp macro="">
      <xdr:nvCxnSpPr>
        <xdr:cNvPr id="596" name="直線コネクタ 595">
          <a:extLst>
            <a:ext uri="{FF2B5EF4-FFF2-40B4-BE49-F238E27FC236}">
              <a16:creationId xmlns:a16="http://schemas.microsoft.com/office/drawing/2014/main" id="{6E0346D5-BEB3-4300-89B8-1EEF8DD85E3B}"/>
            </a:ext>
          </a:extLst>
        </xdr:cNvPr>
        <xdr:cNvCxnSpPr/>
      </xdr:nvCxnSpPr>
      <xdr:spPr>
        <a:xfrm flipV="1">
          <a:off x="19545300" y="6965168"/>
          <a:ext cx="889000" cy="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59751</xdr:rowOff>
    </xdr:from>
    <xdr:to>
      <xdr:col>98</xdr:col>
      <xdr:colOff>38100</xdr:colOff>
      <xdr:row>40</xdr:row>
      <xdr:rowOff>161351</xdr:rowOff>
    </xdr:to>
    <xdr:sp macro="" textlink="">
      <xdr:nvSpPr>
        <xdr:cNvPr id="597" name="楕円 596">
          <a:extLst>
            <a:ext uri="{FF2B5EF4-FFF2-40B4-BE49-F238E27FC236}">
              <a16:creationId xmlns:a16="http://schemas.microsoft.com/office/drawing/2014/main" id="{14B05673-47C1-49E4-BF4D-47FBC091C846}"/>
            </a:ext>
          </a:extLst>
        </xdr:cNvPr>
        <xdr:cNvSpPr/>
      </xdr:nvSpPr>
      <xdr:spPr>
        <a:xfrm>
          <a:off x="18605500" y="691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110551</xdr:rowOff>
    </xdr:from>
    <xdr:to>
      <xdr:col>102</xdr:col>
      <xdr:colOff>114300</xdr:colOff>
      <xdr:row>40</xdr:row>
      <xdr:rowOff>111774</xdr:rowOff>
    </xdr:to>
    <xdr:cxnSp macro="">
      <xdr:nvCxnSpPr>
        <xdr:cNvPr id="598" name="直線コネクタ 597">
          <a:extLst>
            <a:ext uri="{FF2B5EF4-FFF2-40B4-BE49-F238E27FC236}">
              <a16:creationId xmlns:a16="http://schemas.microsoft.com/office/drawing/2014/main" id="{E2550C74-4516-41DC-9B7F-1FDEFD9AB0C0}"/>
            </a:ext>
          </a:extLst>
        </xdr:cNvPr>
        <xdr:cNvCxnSpPr/>
      </xdr:nvCxnSpPr>
      <xdr:spPr>
        <a:xfrm>
          <a:off x="18656300" y="6968551"/>
          <a:ext cx="889000" cy="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0328D7D-8C22-40A9-BDC5-296138975ABC}"/>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6C39D8DA-2664-4E87-A936-E0A80ADC9F3C}"/>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05E315E-B0B0-4C86-87E4-F4D0C6FDB6B4}"/>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F75D50DB-2AAD-45D1-A4EF-1439EF7AB1C0}"/>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144111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F5B82834-AEF4-40EB-BA57-849BF554B5A8}"/>
            </a:ext>
          </a:extLst>
        </xdr:cNvPr>
        <xdr:cNvSpPr txBox="1"/>
      </xdr:nvSpPr>
      <xdr:spPr>
        <a:xfrm>
          <a:off x="21043411" y="700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149095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333C956B-02EC-419D-8713-AC95421F95BF}"/>
            </a:ext>
          </a:extLst>
        </xdr:cNvPr>
        <xdr:cNvSpPr txBox="1"/>
      </xdr:nvSpPr>
      <xdr:spPr>
        <a:xfrm>
          <a:off x="20167111" y="700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153701</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C104625F-F080-4190-9E52-BED1E0FDDA32}"/>
            </a:ext>
          </a:extLst>
        </xdr:cNvPr>
        <xdr:cNvSpPr txBox="1"/>
      </xdr:nvSpPr>
      <xdr:spPr>
        <a:xfrm>
          <a:off x="19278111" y="701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152478</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CA079E6E-0111-46BB-8999-AD9ACC2699D2}"/>
            </a:ext>
          </a:extLst>
        </xdr:cNvPr>
        <xdr:cNvSpPr txBox="1"/>
      </xdr:nvSpPr>
      <xdr:spPr>
        <a:xfrm>
          <a:off x="18389111" y="701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DE0DDFB-E39C-4BA4-A10B-E4ED29CAC6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98BFF5C3-F27F-4528-BE52-DACB62B9C9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A06C534-5F7B-4ABE-A995-6521A9E0B54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BEA01CD1-1AD4-4FE9-ADED-CF4FFFD2FF6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857BE81-186C-4440-9668-3FEBF9A6F19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7492ABC-2E54-41BE-B2BA-E673BD0DF06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FD7C293-5FB6-43DA-9C29-994F8A59F5D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449395C5-9894-48AE-BFF8-84A9C1CBA3E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E4FD85DD-2B72-4ECF-814F-B56FD08A04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68C294E-694A-4AA2-99D5-7D18DF33008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8FDE9FC-16A6-499F-99C6-C074C783E78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3E7B267-5DDD-4F8E-A715-4B18D68E106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B77F69D-0C21-4EDF-9EA6-57D618B6277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EF96162-A2C3-4920-B7E4-0E5503F7150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13CF0BD-96A6-4688-85D8-AEB71ABE5AC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14C3BE35-BF3A-49D0-8441-59D73A8563D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A39C0372-8475-4E81-9D00-10BF64FBB0B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4E49C63-1908-4707-A24C-0CA5E020454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E95B632-EF76-4DC0-911B-994EB9F4F1D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1894400-1726-4B7D-9455-3DADCC40BD3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8288EEF-9D00-46EE-B755-B532DC44016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9BDF6AF-FC7B-405E-85DE-39635D97BA8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B1D9402C-C9FF-434C-B248-E1C7C99E534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4628C4F3-5B46-4C5C-B7ED-186EE07D4CE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1A49DD86-ECAA-4725-ABF3-69076D03ABF1}"/>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391060B0-C34F-4BDB-9223-1FEE747B388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EADED43B-73E2-42FA-824E-21E8BB5F23F3}"/>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D3B15584-9497-441D-B586-38FB02BE30F7}"/>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6B6198C1-1024-4A0F-AB3D-545BCF1A67D2}"/>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A457942-E236-41B6-BDE9-7AC6092EA9D1}"/>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8873B244-1F65-4AC2-8EF8-9552BBB6D476}"/>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F70A7623-FAAD-4FA0-AAB9-D0816C19E332}"/>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135E67B6-639D-4E7B-B26B-DE0F1776564E}"/>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7A3A83C0-837E-4187-BAA7-4233D80BC4A1}"/>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A85D600-AA84-4E5B-9033-FC73A5DF85A5}"/>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0B55AEE-DF99-46A1-971F-0C30717121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F985187-3B15-4E75-83FF-11D6C835DBC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E1FAC63-4F3E-41B6-8570-EB811EC662A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E326D44-40AC-4BDD-A6B1-73D08D8DCBF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8C5B8CE-5CEC-4C00-9A14-5A01AD6F414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29210</xdr:rowOff>
    </xdr:from>
    <xdr:to>
      <xdr:col>85</xdr:col>
      <xdr:colOff>177800</xdr:colOff>
      <xdr:row>60</xdr:row>
      <xdr:rowOff>130810</xdr:rowOff>
    </xdr:to>
    <xdr:sp macro="" textlink="">
      <xdr:nvSpPr>
        <xdr:cNvPr id="647" name="楕円 646">
          <a:extLst>
            <a:ext uri="{FF2B5EF4-FFF2-40B4-BE49-F238E27FC236}">
              <a16:creationId xmlns:a16="http://schemas.microsoft.com/office/drawing/2014/main" id="{C84683D7-72B9-492A-9B8A-22D36BD41EC1}"/>
            </a:ext>
          </a:extLst>
        </xdr:cNvPr>
        <xdr:cNvSpPr/>
      </xdr:nvSpPr>
      <xdr:spPr>
        <a:xfrm>
          <a:off x="162687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7637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8BBF938-238F-480F-95CE-E7B243449EAB}"/>
            </a:ext>
          </a:extLst>
        </xdr:cNvPr>
        <xdr:cNvSpPr txBox="1"/>
      </xdr:nvSpPr>
      <xdr:spPr>
        <a:xfrm>
          <a:off x="16357600"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162560</xdr:rowOff>
    </xdr:from>
    <xdr:to>
      <xdr:col>81</xdr:col>
      <xdr:colOff>101600</xdr:colOff>
      <xdr:row>60</xdr:row>
      <xdr:rowOff>92710</xdr:rowOff>
    </xdr:to>
    <xdr:sp macro="" textlink="">
      <xdr:nvSpPr>
        <xdr:cNvPr id="649" name="楕円 648">
          <a:extLst>
            <a:ext uri="{FF2B5EF4-FFF2-40B4-BE49-F238E27FC236}">
              <a16:creationId xmlns:a16="http://schemas.microsoft.com/office/drawing/2014/main" id="{E673E1FA-9F19-4C1D-BB3B-F7BE90E69328}"/>
            </a:ext>
          </a:extLst>
        </xdr:cNvPr>
        <xdr:cNvSpPr/>
      </xdr:nvSpPr>
      <xdr:spPr>
        <a:xfrm>
          <a:off x="15430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41910</xdr:rowOff>
    </xdr:from>
    <xdr:to>
      <xdr:col>85</xdr:col>
      <xdr:colOff>127000</xdr:colOff>
      <xdr:row>60</xdr:row>
      <xdr:rowOff>80010</xdr:rowOff>
    </xdr:to>
    <xdr:cxnSp macro="">
      <xdr:nvCxnSpPr>
        <xdr:cNvPr id="650" name="直線コネクタ 649">
          <a:extLst>
            <a:ext uri="{FF2B5EF4-FFF2-40B4-BE49-F238E27FC236}">
              <a16:creationId xmlns:a16="http://schemas.microsoft.com/office/drawing/2014/main" id="{5A4A010E-443C-4A20-A40D-78F687B0E903}"/>
            </a:ext>
          </a:extLst>
        </xdr:cNvPr>
        <xdr:cNvCxnSpPr/>
      </xdr:nvCxnSpPr>
      <xdr:spPr>
        <a:xfrm>
          <a:off x="15481300" y="103289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124460</xdr:rowOff>
    </xdr:from>
    <xdr:to>
      <xdr:col>76</xdr:col>
      <xdr:colOff>165100</xdr:colOff>
      <xdr:row>60</xdr:row>
      <xdr:rowOff>54610</xdr:rowOff>
    </xdr:to>
    <xdr:sp macro="" textlink="">
      <xdr:nvSpPr>
        <xdr:cNvPr id="651" name="楕円 650">
          <a:extLst>
            <a:ext uri="{FF2B5EF4-FFF2-40B4-BE49-F238E27FC236}">
              <a16:creationId xmlns:a16="http://schemas.microsoft.com/office/drawing/2014/main" id="{AD9328CE-F40A-4776-B037-99E84285FA77}"/>
            </a:ext>
          </a:extLst>
        </xdr:cNvPr>
        <xdr:cNvSpPr/>
      </xdr:nvSpPr>
      <xdr:spPr>
        <a:xfrm>
          <a:off x="14541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xdr:rowOff>
    </xdr:from>
    <xdr:to>
      <xdr:col>81</xdr:col>
      <xdr:colOff>50800</xdr:colOff>
      <xdr:row>60</xdr:row>
      <xdr:rowOff>41910</xdr:rowOff>
    </xdr:to>
    <xdr:cxnSp macro="">
      <xdr:nvCxnSpPr>
        <xdr:cNvPr id="652" name="直線コネクタ 651">
          <a:extLst>
            <a:ext uri="{FF2B5EF4-FFF2-40B4-BE49-F238E27FC236}">
              <a16:creationId xmlns:a16="http://schemas.microsoft.com/office/drawing/2014/main" id="{D40CB9C5-6693-4526-A563-4EAE6F8EF171}"/>
            </a:ext>
          </a:extLst>
        </xdr:cNvPr>
        <xdr:cNvCxnSpPr/>
      </xdr:nvCxnSpPr>
      <xdr:spPr>
        <a:xfrm>
          <a:off x="14592300" y="102908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53" name="楕円 652">
          <a:extLst>
            <a:ext uri="{FF2B5EF4-FFF2-40B4-BE49-F238E27FC236}">
              <a16:creationId xmlns:a16="http://schemas.microsoft.com/office/drawing/2014/main" id="{FF6732D7-9F44-463E-830E-F30CC9F12321}"/>
            </a:ext>
          </a:extLst>
        </xdr:cNvPr>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99060</xdr:rowOff>
    </xdr:from>
    <xdr:to>
      <xdr:col>76</xdr:col>
      <xdr:colOff>114300</xdr:colOff>
      <xdr:row>60</xdr:row>
      <xdr:rowOff>3810</xdr:rowOff>
    </xdr:to>
    <xdr:cxnSp macro="">
      <xdr:nvCxnSpPr>
        <xdr:cNvPr id="654" name="直線コネクタ 653">
          <a:extLst>
            <a:ext uri="{FF2B5EF4-FFF2-40B4-BE49-F238E27FC236}">
              <a16:creationId xmlns:a16="http://schemas.microsoft.com/office/drawing/2014/main" id="{6D9E35C2-4518-4913-8201-9D4976E9F979}"/>
            </a:ext>
          </a:extLst>
        </xdr:cNvPr>
        <xdr:cNvCxnSpPr/>
      </xdr:nvCxnSpPr>
      <xdr:spPr>
        <a:xfrm>
          <a:off x="13703300" y="1021461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48260</xdr:rowOff>
    </xdr:from>
    <xdr:to>
      <xdr:col>67</xdr:col>
      <xdr:colOff>101600</xdr:colOff>
      <xdr:row>59</xdr:row>
      <xdr:rowOff>149860</xdr:rowOff>
    </xdr:to>
    <xdr:sp macro="" textlink="">
      <xdr:nvSpPr>
        <xdr:cNvPr id="655" name="楕円 654">
          <a:extLst>
            <a:ext uri="{FF2B5EF4-FFF2-40B4-BE49-F238E27FC236}">
              <a16:creationId xmlns:a16="http://schemas.microsoft.com/office/drawing/2014/main" id="{08F2741C-C3C3-4C42-ACC9-85A18847B801}"/>
            </a:ext>
          </a:extLst>
        </xdr:cNvPr>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99060</xdr:rowOff>
    </xdr:from>
    <xdr:to>
      <xdr:col>71</xdr:col>
      <xdr:colOff>177800</xdr:colOff>
      <xdr:row>59</xdr:row>
      <xdr:rowOff>99060</xdr:rowOff>
    </xdr:to>
    <xdr:cxnSp macro="">
      <xdr:nvCxnSpPr>
        <xdr:cNvPr id="656" name="直線コネクタ 655">
          <a:extLst>
            <a:ext uri="{FF2B5EF4-FFF2-40B4-BE49-F238E27FC236}">
              <a16:creationId xmlns:a16="http://schemas.microsoft.com/office/drawing/2014/main" id="{AB858673-0842-4FE0-ACAD-7A8D84EB64F2}"/>
            </a:ext>
          </a:extLst>
        </xdr:cNvPr>
        <xdr:cNvCxnSpPr/>
      </xdr:nvCxnSpPr>
      <xdr:spPr>
        <a:xfrm>
          <a:off x="12814300" y="10214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25A9B6E9-FC11-44BC-B418-26C9E11E906A}"/>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D4B67CC5-1525-453E-82CE-4E3960C9048D}"/>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43AB8878-0E39-440B-852C-7C567FBDBE9E}"/>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656E412-1C5D-4994-B616-556677E6A81F}"/>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83837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DEB82563-A74B-465E-A7C9-A33AB4D1CE70}"/>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45737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A3295AC-6701-4360-B6E2-412563972C07}"/>
            </a:ext>
          </a:extLst>
        </xdr:cNvPr>
        <xdr:cNvSpPr txBox="1"/>
      </xdr:nvSpPr>
      <xdr:spPr>
        <a:xfrm>
          <a:off x="14389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C507DEA7-433E-43ED-A776-B78C8DF0E1B2}"/>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140987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1B615E63-2B2A-4121-992D-5F20C72F9580}"/>
            </a:ext>
          </a:extLst>
        </xdr:cNvPr>
        <xdr:cNvSpPr txBox="1"/>
      </xdr:nvSpPr>
      <xdr:spPr>
        <a:xfrm>
          <a:off x="12611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77759567-DF31-4105-9755-4DF3A291EFC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3263978A-C5C4-4502-85FA-3A84F393EFA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2D7B563-6491-4769-895A-6896557B1EE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AB0304C1-2468-49BD-AAE7-8A239C392A9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3A654653-EEED-44E9-ABAC-A5B9253A1D6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BA8619B-3FF7-43CB-B946-C1E309BF67E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FEFA7F8F-12B7-4547-B541-FC494892D38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09CBBAF-C312-47AD-B8DC-724C6FB3E22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40771C0A-3D16-427C-9654-2161817AE5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E594AAF-3FE6-43CF-BC00-B8A031D7476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27B0861A-9E49-47F0-A00B-9928C2833D7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AE7A0BC1-E0D5-4DFC-89AA-025E77D99DD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C0739D02-2C4B-48FE-930B-5EEBB3254C8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2FC86D3-EC59-4EFB-BFE8-89D0E2B0193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CBF4355E-5659-45D4-81B9-986FFF63916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EF3A57D-45B8-4785-A4A8-C30BE3DDD39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AA188B5B-72AD-4D88-B860-8644E17DB4F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3749CFC4-5A19-4E4A-9A5A-4FA759FA44C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8AA25B15-38D1-425F-806A-9795016F591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E5F326D7-02B1-4867-A0CC-0E41936C335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A6476A9-F034-487C-A009-5BF3E2B4218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E7CFA939-C88F-4125-B195-D6E4CEE0D91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36308993-4F5B-4D82-AC5F-04377BD1E45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8A55BE2-FF78-40F8-8E96-34F996E5B4C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74B6164-A35A-4D54-9D77-60A10929256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3C50400F-5427-4710-AFE1-95124B88060A}"/>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E16237A-BA83-4433-AA71-5D7F94FBB925}"/>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BD3A9D3B-6201-45EA-89B5-85B5B066064A}"/>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4A984407-F723-441F-A741-6D4459C259FA}"/>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F30BC293-49EE-4180-BA02-CD48743F7A68}"/>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5EF86CF-6776-4D0C-9E9A-05A5455183B9}"/>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E34C147C-AF52-48D8-9FFE-189B795A9F12}"/>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78DDA21D-5109-4E1E-81C9-991E5978E831}"/>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C6CEF500-B89C-4B5A-9A4F-FAB2F5B5451B}"/>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1994B096-1BC9-4720-AD36-CCDE15A28718}"/>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98D675F9-A9D6-4AA4-9957-EC1BD2BA4888}"/>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E634D2E-9A8C-47BB-A46A-052984A9DA6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69A1EDD-991E-43D4-AB71-FE1F84E2CCD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9BC51045-CCA7-45A7-A413-B6528E12597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E38D98E9-64B8-4CC6-831E-100CCCE6B06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148D8A1-D590-45DA-A80E-B419947027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48804</xdr:rowOff>
    </xdr:from>
    <xdr:to>
      <xdr:col>116</xdr:col>
      <xdr:colOff>114300</xdr:colOff>
      <xdr:row>63</xdr:row>
      <xdr:rowOff>150404</xdr:rowOff>
    </xdr:to>
    <xdr:sp macro="" textlink="">
      <xdr:nvSpPr>
        <xdr:cNvPr id="706" name="楕円 705">
          <a:extLst>
            <a:ext uri="{FF2B5EF4-FFF2-40B4-BE49-F238E27FC236}">
              <a16:creationId xmlns:a16="http://schemas.microsoft.com/office/drawing/2014/main" id="{E68E68C5-604B-4C6A-A932-46487BCE30D8}"/>
            </a:ext>
          </a:extLst>
        </xdr:cNvPr>
        <xdr:cNvSpPr/>
      </xdr:nvSpPr>
      <xdr:spPr>
        <a:xfrm>
          <a:off x="221107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27231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136B7B33-E8FB-4B64-862F-0889C3A55443}"/>
            </a:ext>
          </a:extLst>
        </xdr:cNvPr>
        <xdr:cNvSpPr txBox="1"/>
      </xdr:nvSpPr>
      <xdr:spPr>
        <a:xfrm>
          <a:off x="22199600" y="1082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708" name="楕円 707">
          <a:extLst>
            <a:ext uri="{FF2B5EF4-FFF2-40B4-BE49-F238E27FC236}">
              <a16:creationId xmlns:a16="http://schemas.microsoft.com/office/drawing/2014/main" id="{23AB6E93-E721-49D4-9222-6B72B9F1A0D5}"/>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99604</xdr:rowOff>
    </xdr:from>
    <xdr:to>
      <xdr:col>116</xdr:col>
      <xdr:colOff>63500</xdr:colOff>
      <xdr:row>63</xdr:row>
      <xdr:rowOff>102870</xdr:rowOff>
    </xdr:to>
    <xdr:cxnSp macro="">
      <xdr:nvCxnSpPr>
        <xdr:cNvPr id="709" name="直線コネクタ 708">
          <a:extLst>
            <a:ext uri="{FF2B5EF4-FFF2-40B4-BE49-F238E27FC236}">
              <a16:creationId xmlns:a16="http://schemas.microsoft.com/office/drawing/2014/main" id="{BC02444B-1D34-4592-84C5-402861845E9C}"/>
            </a:ext>
          </a:extLst>
        </xdr:cNvPr>
        <xdr:cNvCxnSpPr/>
      </xdr:nvCxnSpPr>
      <xdr:spPr>
        <a:xfrm flipV="1">
          <a:off x="21323300" y="1090095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710" name="楕円 709">
          <a:extLst>
            <a:ext uri="{FF2B5EF4-FFF2-40B4-BE49-F238E27FC236}">
              <a16:creationId xmlns:a16="http://schemas.microsoft.com/office/drawing/2014/main" id="{5BBD9D20-CBEF-4E92-B826-32F3E9BA36B0}"/>
            </a:ext>
          </a:extLst>
        </xdr:cNvPr>
        <xdr:cNvSpPr/>
      </xdr:nvSpPr>
      <xdr:spPr>
        <a:xfrm>
          <a:off x="20383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106135</xdr:rowOff>
    </xdr:to>
    <xdr:cxnSp macro="">
      <xdr:nvCxnSpPr>
        <xdr:cNvPr id="711" name="直線コネクタ 710">
          <a:extLst>
            <a:ext uri="{FF2B5EF4-FFF2-40B4-BE49-F238E27FC236}">
              <a16:creationId xmlns:a16="http://schemas.microsoft.com/office/drawing/2014/main" id="{EB84E992-B8F3-406E-9A30-8AF47458B75E}"/>
            </a:ext>
          </a:extLst>
        </xdr:cNvPr>
        <xdr:cNvCxnSpPr/>
      </xdr:nvCxnSpPr>
      <xdr:spPr>
        <a:xfrm flipV="1">
          <a:off x="20434300" y="109042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58601</xdr:rowOff>
    </xdr:from>
    <xdr:to>
      <xdr:col>102</xdr:col>
      <xdr:colOff>165100</xdr:colOff>
      <xdr:row>63</xdr:row>
      <xdr:rowOff>160201</xdr:rowOff>
    </xdr:to>
    <xdr:sp macro="" textlink="">
      <xdr:nvSpPr>
        <xdr:cNvPr id="712" name="楕円 711">
          <a:extLst>
            <a:ext uri="{FF2B5EF4-FFF2-40B4-BE49-F238E27FC236}">
              <a16:creationId xmlns:a16="http://schemas.microsoft.com/office/drawing/2014/main" id="{479721EF-9E31-44A3-BCEA-0499760A5E02}"/>
            </a:ext>
          </a:extLst>
        </xdr:cNvPr>
        <xdr:cNvSpPr/>
      </xdr:nvSpPr>
      <xdr:spPr>
        <a:xfrm>
          <a:off x="19494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109401</xdr:rowOff>
    </xdr:to>
    <xdr:cxnSp macro="">
      <xdr:nvCxnSpPr>
        <xdr:cNvPr id="713" name="直線コネクタ 712">
          <a:extLst>
            <a:ext uri="{FF2B5EF4-FFF2-40B4-BE49-F238E27FC236}">
              <a16:creationId xmlns:a16="http://schemas.microsoft.com/office/drawing/2014/main" id="{433774BD-77CF-447B-8C7F-474B630F9A87}"/>
            </a:ext>
          </a:extLst>
        </xdr:cNvPr>
        <xdr:cNvCxnSpPr/>
      </xdr:nvCxnSpPr>
      <xdr:spPr>
        <a:xfrm flipV="1">
          <a:off x="19545300" y="109074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14" name="楕円 713">
          <a:extLst>
            <a:ext uri="{FF2B5EF4-FFF2-40B4-BE49-F238E27FC236}">
              <a16:creationId xmlns:a16="http://schemas.microsoft.com/office/drawing/2014/main" id="{39492206-BF61-4027-A52D-950D1DF51840}"/>
            </a:ext>
          </a:extLst>
        </xdr:cNvPr>
        <xdr:cNvSpPr/>
      </xdr:nvSpPr>
      <xdr:spPr>
        <a:xfrm>
          <a:off x="18605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109401</xdr:rowOff>
    </xdr:from>
    <xdr:to>
      <xdr:col>102</xdr:col>
      <xdr:colOff>114300</xdr:colOff>
      <xdr:row>63</xdr:row>
      <xdr:rowOff>112667</xdr:rowOff>
    </xdr:to>
    <xdr:cxnSp macro="">
      <xdr:nvCxnSpPr>
        <xdr:cNvPr id="715" name="直線コネクタ 714">
          <a:extLst>
            <a:ext uri="{FF2B5EF4-FFF2-40B4-BE49-F238E27FC236}">
              <a16:creationId xmlns:a16="http://schemas.microsoft.com/office/drawing/2014/main" id="{9152B02B-0C44-457C-AB37-76490FE8B20E}"/>
            </a:ext>
          </a:extLst>
        </xdr:cNvPr>
        <xdr:cNvCxnSpPr/>
      </xdr:nvCxnSpPr>
      <xdr:spPr>
        <a:xfrm flipV="1">
          <a:off x="18656300" y="109107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CA5095E2-D426-4F4F-A7D2-FD03AE26AA2A}"/>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02E3F80A-58E3-4BE5-84D5-403588296526}"/>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4F64FF08-2C79-4ACA-99FC-5E475B9BBFA6}"/>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9F6014EC-0837-44E5-A4FC-3EC414AC413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720" name="n_1mainValue【保健センター・保健所】&#10;一人当たり面積">
          <a:extLst>
            <a:ext uri="{FF2B5EF4-FFF2-40B4-BE49-F238E27FC236}">
              <a16:creationId xmlns:a16="http://schemas.microsoft.com/office/drawing/2014/main" id="{4A3BFE76-166D-4AD3-9DE8-6367A98B88B3}"/>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721" name="n_2mainValue【保健センター・保健所】&#10;一人当たり面積">
          <a:extLst>
            <a:ext uri="{FF2B5EF4-FFF2-40B4-BE49-F238E27FC236}">
              <a16:creationId xmlns:a16="http://schemas.microsoft.com/office/drawing/2014/main" id="{8D17FAAB-DE5E-4820-963A-7E6EADDB8013}"/>
            </a:ext>
          </a:extLst>
        </xdr:cNvPr>
        <xdr:cNvSpPr txBox="1"/>
      </xdr:nvSpPr>
      <xdr:spPr>
        <a:xfrm>
          <a:off x="20199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151328</xdr:rowOff>
    </xdr:from>
    <xdr:ext cx="469744" cy="259045"/>
    <xdr:sp macro="" textlink="">
      <xdr:nvSpPr>
        <xdr:cNvPr id="722" name="n_3mainValue【保健センター・保健所】&#10;一人当たり面積">
          <a:extLst>
            <a:ext uri="{FF2B5EF4-FFF2-40B4-BE49-F238E27FC236}">
              <a16:creationId xmlns:a16="http://schemas.microsoft.com/office/drawing/2014/main" id="{01B5310D-7CB6-49F9-B285-ED954C565539}"/>
            </a:ext>
          </a:extLst>
        </xdr:cNvPr>
        <xdr:cNvSpPr txBox="1"/>
      </xdr:nvSpPr>
      <xdr:spPr>
        <a:xfrm>
          <a:off x="193104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723" name="n_4mainValue【保健センター・保健所】&#10;一人当たり面積">
          <a:extLst>
            <a:ext uri="{FF2B5EF4-FFF2-40B4-BE49-F238E27FC236}">
              <a16:creationId xmlns:a16="http://schemas.microsoft.com/office/drawing/2014/main" id="{27BEEE08-52BC-4B7F-9614-70F2B102D798}"/>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3C9E68D-47F0-408C-A5A2-CF827A31C6F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90F9F29-7E53-4CB4-9A12-43E3A30EA6B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24E6974-74AD-45CB-B482-4DEFE10989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FB7952F9-D15B-4337-A5B6-33D6DA66E4F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98703E9E-3852-4B7D-9B51-575F9296A75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5E34EA13-82CE-4682-A97F-AFF8BD95056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F4A4B75-5CC1-4A7C-AE30-FFEE5BFC421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AC83B99-4529-4CB1-9D03-624FFC8390A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62E23B8C-E8AC-4364-80B4-4CDDA48816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F5F0C353-3FCD-4814-8A22-2A5F267EF2D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AB54BE56-E2F1-4D97-ADE1-3472CF5B1AD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6C1E78F4-DB44-402C-81A2-92D616437A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48065336-93E2-46A8-8072-E774FE4B45E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B47105D1-47F8-44ED-BCF6-8472B5F537E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09A59024-85C2-4775-BCFE-14AB9A6C428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F2D83E5C-12F0-43F5-A3A2-9C3301E29DA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2A4743DB-E767-455B-BE77-56932BC904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1262AC61-6C56-42A8-83EF-FD7E3D315D2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7A553263-B240-4FFF-B2B0-EA63FAA5730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CE76E2C-CB4F-4C35-A50D-CA080FA715D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580404D0-B31E-4B29-A7CB-0595246A405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68E417B9-E05D-448E-A64D-206F145D623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D3D218B-D449-428B-99BC-24FA35A46D0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531B6DF4-4625-4773-8A39-8178BD7862E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973B77B6-CEEF-4660-92D9-D583DED4530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2D39B9B9-A788-4BA5-B6C7-BD96808ECAD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01F60A4-1EC0-4F77-B8BA-17F576F234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62933007-03BD-46DC-A669-6EEFC1FFB9B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70654E14-3FF2-4490-970F-D3E2062C635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37869337-946D-4BD6-A446-03E543EB035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FE21ED50-2666-45A0-91B6-EAF5E198B88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FAFC2B3D-2064-4C29-8956-78E51482A84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7235EB18-83AC-4DA7-AC8C-B3F793C0C98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59D78F3D-E219-41F2-9A0F-567965BB1DB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D8EDB81E-4621-4074-82FE-E92BAC58502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5F3D739A-0294-40D1-9C0B-D17A1FE1611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61AA7F46-D4EB-4FD0-A466-7A453C7919B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85B10C19-FE72-499B-929B-DA0E9C60A43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C9976782-85E3-4C3B-AA61-8A65F3B077D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311C1362-A627-42AF-B8E2-6AFEF0F1FAA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9D0C44A8-091E-40DC-AFF1-24CEECA9680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99A06149-70FA-4C18-BD29-1896FCDC44B2}"/>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39A951E8-AA9B-451A-983E-C982936FBD3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82890875-A787-4943-946B-5CBECAAEE62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a:extLst>
            <a:ext uri="{FF2B5EF4-FFF2-40B4-BE49-F238E27FC236}">
              <a16:creationId xmlns:a16="http://schemas.microsoft.com/office/drawing/2014/main" id="{6C1B4054-37C0-488D-B831-F91F3FC1F933}"/>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a:extLst>
            <a:ext uri="{FF2B5EF4-FFF2-40B4-BE49-F238E27FC236}">
              <a16:creationId xmlns:a16="http://schemas.microsoft.com/office/drawing/2014/main" id="{E07201C5-54B0-4AB9-9B1A-246BA6A10CD3}"/>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0" name="【庁舎】&#10;有形固定資産減価償却率平均値テキスト">
          <a:extLst>
            <a:ext uri="{FF2B5EF4-FFF2-40B4-BE49-F238E27FC236}">
              <a16:creationId xmlns:a16="http://schemas.microsoft.com/office/drawing/2014/main" id="{2DC5DB17-F6E8-456B-B2ED-644AF03D522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a:extLst>
            <a:ext uri="{FF2B5EF4-FFF2-40B4-BE49-F238E27FC236}">
              <a16:creationId xmlns:a16="http://schemas.microsoft.com/office/drawing/2014/main" id="{7CFF4A6C-0E5D-47C4-B42A-C8B20D76B7E3}"/>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a:extLst>
            <a:ext uri="{FF2B5EF4-FFF2-40B4-BE49-F238E27FC236}">
              <a16:creationId xmlns:a16="http://schemas.microsoft.com/office/drawing/2014/main" id="{42452DBA-1A7B-4D84-9F68-899060EBBCB7}"/>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a:extLst>
            <a:ext uri="{FF2B5EF4-FFF2-40B4-BE49-F238E27FC236}">
              <a16:creationId xmlns:a16="http://schemas.microsoft.com/office/drawing/2014/main" id="{BDA2428C-1F08-4B19-B0C8-02A332375481}"/>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a:extLst>
            <a:ext uri="{FF2B5EF4-FFF2-40B4-BE49-F238E27FC236}">
              <a16:creationId xmlns:a16="http://schemas.microsoft.com/office/drawing/2014/main" id="{6D8E0F95-2C70-4348-9BCA-263DC3AB8B13}"/>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5" name="フローチャート: 判断 774">
          <a:extLst>
            <a:ext uri="{FF2B5EF4-FFF2-40B4-BE49-F238E27FC236}">
              <a16:creationId xmlns:a16="http://schemas.microsoft.com/office/drawing/2014/main" id="{6DD78680-30E5-463E-B641-387C87B3B316}"/>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ACE27A0-CAE5-4E99-9DD1-C260E0285F9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3ADF559-A5A0-464B-8069-77B297BA9AF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C803154-01F6-4951-86FC-5B2AD16D72D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309575D-9519-433F-A935-42586E752D3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96E0D1FE-5D51-43AE-A880-0A84EAFE715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781" name="楕円 780">
          <a:extLst>
            <a:ext uri="{FF2B5EF4-FFF2-40B4-BE49-F238E27FC236}">
              <a16:creationId xmlns:a16="http://schemas.microsoft.com/office/drawing/2014/main" id="{23F3BFAD-C70E-4625-8794-C38DCE316B84}"/>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782" name="【庁舎】&#10;有形固定資産減価償却率該当値テキスト">
          <a:extLst>
            <a:ext uri="{FF2B5EF4-FFF2-40B4-BE49-F238E27FC236}">
              <a16:creationId xmlns:a16="http://schemas.microsoft.com/office/drawing/2014/main" id="{C80AF445-9418-4FFB-A79A-73574E72877D}"/>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783" name="楕円 782">
          <a:extLst>
            <a:ext uri="{FF2B5EF4-FFF2-40B4-BE49-F238E27FC236}">
              <a16:creationId xmlns:a16="http://schemas.microsoft.com/office/drawing/2014/main" id="{CA3430A1-7B16-4165-AF4B-630BDD836D41}"/>
            </a:ext>
          </a:extLst>
        </xdr:cNvPr>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784" name="直線コネクタ 783">
          <a:extLst>
            <a:ext uri="{FF2B5EF4-FFF2-40B4-BE49-F238E27FC236}">
              <a16:creationId xmlns:a16="http://schemas.microsoft.com/office/drawing/2014/main" id="{4F90CB35-48A6-4D9A-BCF8-2D87B80D8109}"/>
            </a:ext>
          </a:extLst>
        </xdr:cNvPr>
        <xdr:cNvCxnSpPr/>
      </xdr:nvCxnSpPr>
      <xdr:spPr>
        <a:xfrm>
          <a:off x="15481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785" name="楕円 784">
          <a:extLst>
            <a:ext uri="{FF2B5EF4-FFF2-40B4-BE49-F238E27FC236}">
              <a16:creationId xmlns:a16="http://schemas.microsoft.com/office/drawing/2014/main" id="{19E7B539-88A5-4DA2-98FF-79576E7F830E}"/>
            </a:ext>
          </a:extLst>
        </xdr:cNvPr>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786" name="直線コネクタ 785">
          <a:extLst>
            <a:ext uri="{FF2B5EF4-FFF2-40B4-BE49-F238E27FC236}">
              <a16:creationId xmlns:a16="http://schemas.microsoft.com/office/drawing/2014/main" id="{A9587C68-94DA-4617-BD7A-8E90D7489313}"/>
            </a:ext>
          </a:extLst>
        </xdr:cNvPr>
        <xdr:cNvCxnSpPr/>
      </xdr:nvCxnSpPr>
      <xdr:spPr>
        <a:xfrm>
          <a:off x="14592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787" name="楕円 786">
          <a:extLst>
            <a:ext uri="{FF2B5EF4-FFF2-40B4-BE49-F238E27FC236}">
              <a16:creationId xmlns:a16="http://schemas.microsoft.com/office/drawing/2014/main" id="{871EFC44-7D98-4439-BC80-925DBF43197F}"/>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788" name="直線コネクタ 787">
          <a:extLst>
            <a:ext uri="{FF2B5EF4-FFF2-40B4-BE49-F238E27FC236}">
              <a16:creationId xmlns:a16="http://schemas.microsoft.com/office/drawing/2014/main" id="{26A77E4E-2ED0-4790-8A91-DE1E0032D261}"/>
            </a:ext>
          </a:extLst>
        </xdr:cNvPr>
        <xdr:cNvCxnSpPr/>
      </xdr:nvCxnSpPr>
      <xdr:spPr>
        <a:xfrm>
          <a:off x="13703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789" name="楕円 788">
          <a:extLst>
            <a:ext uri="{FF2B5EF4-FFF2-40B4-BE49-F238E27FC236}">
              <a16:creationId xmlns:a16="http://schemas.microsoft.com/office/drawing/2014/main" id="{81526AE2-C226-46A0-BEFE-6194CAD85086}"/>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790" name="直線コネクタ 789">
          <a:extLst>
            <a:ext uri="{FF2B5EF4-FFF2-40B4-BE49-F238E27FC236}">
              <a16:creationId xmlns:a16="http://schemas.microsoft.com/office/drawing/2014/main" id="{B59D6CD6-FC1B-4798-B633-9EB3938366CC}"/>
            </a:ext>
          </a:extLst>
        </xdr:cNvPr>
        <xdr:cNvCxnSpPr/>
      </xdr:nvCxnSpPr>
      <xdr:spPr>
        <a:xfrm>
          <a:off x="12814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1" name="n_1aveValue【庁舎】&#10;有形固定資産減価償却率">
          <a:extLst>
            <a:ext uri="{FF2B5EF4-FFF2-40B4-BE49-F238E27FC236}">
              <a16:creationId xmlns:a16="http://schemas.microsoft.com/office/drawing/2014/main" id="{2BBECD68-2383-4903-BDAE-BEDC883A7D6C}"/>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2" name="n_2aveValue【庁舎】&#10;有形固定資産減価償却率">
          <a:extLst>
            <a:ext uri="{FF2B5EF4-FFF2-40B4-BE49-F238E27FC236}">
              <a16:creationId xmlns:a16="http://schemas.microsoft.com/office/drawing/2014/main" id="{262280BA-084E-4992-843C-712E9E2AD871}"/>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3" name="n_3aveValue【庁舎】&#10;有形固定資産減価償却率">
          <a:extLst>
            <a:ext uri="{FF2B5EF4-FFF2-40B4-BE49-F238E27FC236}">
              <a16:creationId xmlns:a16="http://schemas.microsoft.com/office/drawing/2014/main" id="{7B34AD10-F527-4BEC-BF37-859B6DEC36FE}"/>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4" name="n_4aveValue【庁舎】&#10;有形固定資産減価償却率">
          <a:extLst>
            <a:ext uri="{FF2B5EF4-FFF2-40B4-BE49-F238E27FC236}">
              <a16:creationId xmlns:a16="http://schemas.microsoft.com/office/drawing/2014/main" id="{162279D4-73A0-4347-B52E-4A1EBB3C75C4}"/>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795" name="n_1mainValue【庁舎】&#10;有形固定資産減価償却率">
          <a:extLst>
            <a:ext uri="{FF2B5EF4-FFF2-40B4-BE49-F238E27FC236}">
              <a16:creationId xmlns:a16="http://schemas.microsoft.com/office/drawing/2014/main" id="{C388E286-E7F6-4F20-A29F-71D1597B3931}"/>
            </a:ext>
          </a:extLst>
        </xdr:cNvPr>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796" name="n_2mainValue【庁舎】&#10;有形固定資産減価償却率">
          <a:extLst>
            <a:ext uri="{FF2B5EF4-FFF2-40B4-BE49-F238E27FC236}">
              <a16:creationId xmlns:a16="http://schemas.microsoft.com/office/drawing/2014/main" id="{FFB6D6DD-D446-4932-B0DF-DE727FC821E6}"/>
            </a:ext>
          </a:extLst>
        </xdr:cNvPr>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97" name="n_3mainValue【庁舎】&#10;有形固定資産減価償却率">
          <a:extLst>
            <a:ext uri="{FF2B5EF4-FFF2-40B4-BE49-F238E27FC236}">
              <a16:creationId xmlns:a16="http://schemas.microsoft.com/office/drawing/2014/main" id="{69E656AD-28D3-4205-954E-B2D257BB0550}"/>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798" name="n_4mainValue【庁舎】&#10;有形固定資産減価償却率">
          <a:extLst>
            <a:ext uri="{FF2B5EF4-FFF2-40B4-BE49-F238E27FC236}">
              <a16:creationId xmlns:a16="http://schemas.microsoft.com/office/drawing/2014/main" id="{378C4394-93A0-4A05-A4DD-A3E5163452B5}"/>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63866C78-7E03-49B3-A1FC-9151C3A2B1F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B60CBC54-E1FB-49E0-BE90-24E3AFCBBF6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6EBAD141-A314-48FD-BF83-875ACBBA6FB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2EE0BF73-968B-4AA7-B56A-100BE53A218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1823F1C-A0C2-4FCF-8BC6-8740F42D2C6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73FC828-D36D-448B-A38D-4E111BF8BD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A09AB126-FB01-456B-9E4F-0C576A4F06D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6F108E2F-7515-4B88-892C-A3938AD9C4A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4E2863CD-7422-44BF-9DF3-C2F0B509357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2B43CB76-B451-4111-A69C-5BC08F580B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3D2E79E1-84C5-4842-9DCF-89BFCAE1780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768667D5-5C7F-4A9C-A2E8-090B7582BF6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FB87985F-B55A-46C0-BD49-1A281306828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EE5D653C-4D0D-4C35-9E39-D15BFED2A5A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66E4345A-97C3-47EC-A6AA-774E4032E0F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DE4B8272-90C5-4BB0-8AE2-40317E0707C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0403C326-6E00-4F07-893C-FD6F5159ECF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A627E6ED-78E0-4C08-BACE-2E3339A8CF9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D0F030AE-3118-434C-A0AB-35E7ADDDB96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5F76DF01-C52D-43A8-9770-CF3F0F92DBB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BBA7FAA8-D807-4DF8-9AF2-59D8BBC0A1F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375DFA5-4C7D-49BA-A4C5-9F0EE012326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C054759A-1190-4A0A-ABE2-586721C69CB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a:extLst>
            <a:ext uri="{FF2B5EF4-FFF2-40B4-BE49-F238E27FC236}">
              <a16:creationId xmlns:a16="http://schemas.microsoft.com/office/drawing/2014/main" id="{B906AA21-474B-4428-BA2D-2D5B7BF8314A}"/>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a:extLst>
            <a:ext uri="{FF2B5EF4-FFF2-40B4-BE49-F238E27FC236}">
              <a16:creationId xmlns:a16="http://schemas.microsoft.com/office/drawing/2014/main" id="{14482AC6-B352-444B-99A8-EB8C2530B44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a:extLst>
            <a:ext uri="{FF2B5EF4-FFF2-40B4-BE49-F238E27FC236}">
              <a16:creationId xmlns:a16="http://schemas.microsoft.com/office/drawing/2014/main" id="{6965BAD9-5624-4EF3-8D70-E7DCCD2307E9}"/>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a:extLst>
            <a:ext uri="{FF2B5EF4-FFF2-40B4-BE49-F238E27FC236}">
              <a16:creationId xmlns:a16="http://schemas.microsoft.com/office/drawing/2014/main" id="{5B17A8E2-6ECA-4A6D-A0A6-A3C7DE8B2EA1}"/>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a:extLst>
            <a:ext uri="{FF2B5EF4-FFF2-40B4-BE49-F238E27FC236}">
              <a16:creationId xmlns:a16="http://schemas.microsoft.com/office/drawing/2014/main" id="{695D8F31-A1B0-4A1F-A8A7-BD67570DACAD}"/>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7" name="【庁舎】&#10;一人当たり面積平均値テキスト">
          <a:extLst>
            <a:ext uri="{FF2B5EF4-FFF2-40B4-BE49-F238E27FC236}">
              <a16:creationId xmlns:a16="http://schemas.microsoft.com/office/drawing/2014/main" id="{8E4320CD-352A-4480-8D03-A4567FA9E9CE}"/>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a:extLst>
            <a:ext uri="{FF2B5EF4-FFF2-40B4-BE49-F238E27FC236}">
              <a16:creationId xmlns:a16="http://schemas.microsoft.com/office/drawing/2014/main" id="{09ECB89D-F788-4648-A472-1C1BD802EDB1}"/>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a:extLst>
            <a:ext uri="{FF2B5EF4-FFF2-40B4-BE49-F238E27FC236}">
              <a16:creationId xmlns:a16="http://schemas.microsoft.com/office/drawing/2014/main" id="{7231AED5-5920-49EC-94AF-565A3597ADD5}"/>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a:extLst>
            <a:ext uri="{FF2B5EF4-FFF2-40B4-BE49-F238E27FC236}">
              <a16:creationId xmlns:a16="http://schemas.microsoft.com/office/drawing/2014/main" id="{A3556E09-A9B3-40B3-AE76-F01FB25D87DF}"/>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a:extLst>
            <a:ext uri="{FF2B5EF4-FFF2-40B4-BE49-F238E27FC236}">
              <a16:creationId xmlns:a16="http://schemas.microsoft.com/office/drawing/2014/main" id="{C77ACAC8-5586-4524-B189-BC35F2EC41DE}"/>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2" name="フローチャート: 判断 831">
          <a:extLst>
            <a:ext uri="{FF2B5EF4-FFF2-40B4-BE49-F238E27FC236}">
              <a16:creationId xmlns:a16="http://schemas.microsoft.com/office/drawing/2014/main" id="{9E4FDBB3-CD25-4FD8-8EA9-03A7E25FD911}"/>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DA7B4F8-73EC-4E78-B57B-9C2B1DC1737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FE87D76-12E0-4A54-8294-EA6EACDA11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1427D36-1D0D-4CAB-9FB4-2D23DE834EA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63DBD24-5CA3-4CC0-9729-301491C05A1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FE75F89-0B6F-45E7-A839-BF5B0036494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93980</xdr:rowOff>
    </xdr:from>
    <xdr:to>
      <xdr:col>116</xdr:col>
      <xdr:colOff>114300</xdr:colOff>
      <xdr:row>106</xdr:row>
      <xdr:rowOff>24130</xdr:rowOff>
    </xdr:to>
    <xdr:sp macro="" textlink="">
      <xdr:nvSpPr>
        <xdr:cNvPr id="838" name="楕円 837">
          <a:extLst>
            <a:ext uri="{FF2B5EF4-FFF2-40B4-BE49-F238E27FC236}">
              <a16:creationId xmlns:a16="http://schemas.microsoft.com/office/drawing/2014/main" id="{87BE2B0B-2D2B-4FEF-9803-D7BAADA024ED}"/>
            </a:ext>
          </a:extLst>
        </xdr:cNvPr>
        <xdr:cNvSpPr/>
      </xdr:nvSpPr>
      <xdr:spPr>
        <a:xfrm>
          <a:off x="22110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116857</xdr:rowOff>
    </xdr:from>
    <xdr:ext cx="469744" cy="259045"/>
    <xdr:sp macro="" textlink="">
      <xdr:nvSpPr>
        <xdr:cNvPr id="839" name="【庁舎】&#10;一人当たり面積該当値テキスト">
          <a:extLst>
            <a:ext uri="{FF2B5EF4-FFF2-40B4-BE49-F238E27FC236}">
              <a16:creationId xmlns:a16="http://schemas.microsoft.com/office/drawing/2014/main" id="{DACC8DBA-3483-411D-874A-3C8B4CBA3377}"/>
            </a:ext>
          </a:extLst>
        </xdr:cNvPr>
        <xdr:cNvSpPr txBox="1"/>
      </xdr:nvSpPr>
      <xdr:spPr>
        <a:xfrm>
          <a:off x="22199600"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12700</xdr:rowOff>
    </xdr:from>
    <xdr:to>
      <xdr:col>112</xdr:col>
      <xdr:colOff>38100</xdr:colOff>
      <xdr:row>107</xdr:row>
      <xdr:rowOff>114300</xdr:rowOff>
    </xdr:to>
    <xdr:sp macro="" textlink="">
      <xdr:nvSpPr>
        <xdr:cNvPr id="840" name="楕円 839">
          <a:extLst>
            <a:ext uri="{FF2B5EF4-FFF2-40B4-BE49-F238E27FC236}">
              <a16:creationId xmlns:a16="http://schemas.microsoft.com/office/drawing/2014/main" id="{947750AA-772E-4DF6-A448-3281AFA02540}"/>
            </a:ext>
          </a:extLst>
        </xdr:cNvPr>
        <xdr:cNvSpPr/>
      </xdr:nvSpPr>
      <xdr:spPr>
        <a:xfrm>
          <a:off x="21272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144780</xdr:rowOff>
    </xdr:from>
    <xdr:to>
      <xdr:col>116</xdr:col>
      <xdr:colOff>63500</xdr:colOff>
      <xdr:row>107</xdr:row>
      <xdr:rowOff>63500</xdr:rowOff>
    </xdr:to>
    <xdr:cxnSp macro="">
      <xdr:nvCxnSpPr>
        <xdr:cNvPr id="841" name="直線コネクタ 840">
          <a:extLst>
            <a:ext uri="{FF2B5EF4-FFF2-40B4-BE49-F238E27FC236}">
              <a16:creationId xmlns:a16="http://schemas.microsoft.com/office/drawing/2014/main" id="{A2F6E7C6-C2FF-4CFD-8D50-F363B42A1366}"/>
            </a:ext>
          </a:extLst>
        </xdr:cNvPr>
        <xdr:cNvCxnSpPr/>
      </xdr:nvCxnSpPr>
      <xdr:spPr>
        <a:xfrm flipV="1">
          <a:off x="21323300" y="18147030"/>
          <a:ext cx="838200" cy="26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17780</xdr:rowOff>
    </xdr:from>
    <xdr:to>
      <xdr:col>107</xdr:col>
      <xdr:colOff>101600</xdr:colOff>
      <xdr:row>107</xdr:row>
      <xdr:rowOff>119380</xdr:rowOff>
    </xdr:to>
    <xdr:sp macro="" textlink="">
      <xdr:nvSpPr>
        <xdr:cNvPr id="842" name="楕円 841">
          <a:extLst>
            <a:ext uri="{FF2B5EF4-FFF2-40B4-BE49-F238E27FC236}">
              <a16:creationId xmlns:a16="http://schemas.microsoft.com/office/drawing/2014/main" id="{D4DA437A-EB60-4689-8539-9CE86A6D2750}"/>
            </a:ext>
          </a:extLst>
        </xdr:cNvPr>
        <xdr:cNvSpPr/>
      </xdr:nvSpPr>
      <xdr:spPr>
        <a:xfrm>
          <a:off x="20383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63500</xdr:rowOff>
    </xdr:from>
    <xdr:to>
      <xdr:col>111</xdr:col>
      <xdr:colOff>177800</xdr:colOff>
      <xdr:row>107</xdr:row>
      <xdr:rowOff>68580</xdr:rowOff>
    </xdr:to>
    <xdr:cxnSp macro="">
      <xdr:nvCxnSpPr>
        <xdr:cNvPr id="843" name="直線コネクタ 842">
          <a:extLst>
            <a:ext uri="{FF2B5EF4-FFF2-40B4-BE49-F238E27FC236}">
              <a16:creationId xmlns:a16="http://schemas.microsoft.com/office/drawing/2014/main" id="{583B4324-B27A-4D7C-8085-A1B16A16FA5A}"/>
            </a:ext>
          </a:extLst>
        </xdr:cNvPr>
        <xdr:cNvCxnSpPr/>
      </xdr:nvCxnSpPr>
      <xdr:spPr>
        <a:xfrm flipV="1">
          <a:off x="20434300" y="184086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21589</xdr:rowOff>
    </xdr:from>
    <xdr:to>
      <xdr:col>102</xdr:col>
      <xdr:colOff>165100</xdr:colOff>
      <xdr:row>107</xdr:row>
      <xdr:rowOff>123189</xdr:rowOff>
    </xdr:to>
    <xdr:sp macro="" textlink="">
      <xdr:nvSpPr>
        <xdr:cNvPr id="844" name="楕円 843">
          <a:extLst>
            <a:ext uri="{FF2B5EF4-FFF2-40B4-BE49-F238E27FC236}">
              <a16:creationId xmlns:a16="http://schemas.microsoft.com/office/drawing/2014/main" id="{EF54856D-7185-4640-A9E5-0E29E956940F}"/>
            </a:ext>
          </a:extLst>
        </xdr:cNvPr>
        <xdr:cNvSpPr/>
      </xdr:nvSpPr>
      <xdr:spPr>
        <a:xfrm>
          <a:off x="19494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68580</xdr:rowOff>
    </xdr:from>
    <xdr:to>
      <xdr:col>107</xdr:col>
      <xdr:colOff>50800</xdr:colOff>
      <xdr:row>107</xdr:row>
      <xdr:rowOff>72389</xdr:rowOff>
    </xdr:to>
    <xdr:cxnSp macro="">
      <xdr:nvCxnSpPr>
        <xdr:cNvPr id="845" name="直線コネクタ 844">
          <a:extLst>
            <a:ext uri="{FF2B5EF4-FFF2-40B4-BE49-F238E27FC236}">
              <a16:creationId xmlns:a16="http://schemas.microsoft.com/office/drawing/2014/main" id="{624BDCFD-9788-40D6-B8F1-55842B8AAEA2}"/>
            </a:ext>
          </a:extLst>
        </xdr:cNvPr>
        <xdr:cNvCxnSpPr/>
      </xdr:nvCxnSpPr>
      <xdr:spPr>
        <a:xfrm flipV="1">
          <a:off x="19545300" y="184137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26670</xdr:rowOff>
    </xdr:from>
    <xdr:to>
      <xdr:col>98</xdr:col>
      <xdr:colOff>38100</xdr:colOff>
      <xdr:row>107</xdr:row>
      <xdr:rowOff>128270</xdr:rowOff>
    </xdr:to>
    <xdr:sp macro="" textlink="">
      <xdr:nvSpPr>
        <xdr:cNvPr id="846" name="楕円 845">
          <a:extLst>
            <a:ext uri="{FF2B5EF4-FFF2-40B4-BE49-F238E27FC236}">
              <a16:creationId xmlns:a16="http://schemas.microsoft.com/office/drawing/2014/main" id="{648B73DF-51D0-4437-8C7F-A903DF36B411}"/>
            </a:ext>
          </a:extLst>
        </xdr:cNvPr>
        <xdr:cNvSpPr/>
      </xdr:nvSpPr>
      <xdr:spPr>
        <a:xfrm>
          <a:off x="18605500" y="183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72389</xdr:rowOff>
    </xdr:from>
    <xdr:to>
      <xdr:col>102</xdr:col>
      <xdr:colOff>114300</xdr:colOff>
      <xdr:row>107</xdr:row>
      <xdr:rowOff>77470</xdr:rowOff>
    </xdr:to>
    <xdr:cxnSp macro="">
      <xdr:nvCxnSpPr>
        <xdr:cNvPr id="847" name="直線コネクタ 846">
          <a:extLst>
            <a:ext uri="{FF2B5EF4-FFF2-40B4-BE49-F238E27FC236}">
              <a16:creationId xmlns:a16="http://schemas.microsoft.com/office/drawing/2014/main" id="{3E9E1EE5-1079-4D68-9CA0-F79FEC5631E4}"/>
            </a:ext>
          </a:extLst>
        </xdr:cNvPr>
        <xdr:cNvCxnSpPr/>
      </xdr:nvCxnSpPr>
      <xdr:spPr>
        <a:xfrm flipV="1">
          <a:off x="18656300" y="1841753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8" name="n_1aveValue【庁舎】&#10;一人当たり面積">
          <a:extLst>
            <a:ext uri="{FF2B5EF4-FFF2-40B4-BE49-F238E27FC236}">
              <a16:creationId xmlns:a16="http://schemas.microsoft.com/office/drawing/2014/main" id="{C9E497D3-178A-46D2-97AF-35387D320B6D}"/>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49" name="n_2aveValue【庁舎】&#10;一人当たり面積">
          <a:extLst>
            <a:ext uri="{FF2B5EF4-FFF2-40B4-BE49-F238E27FC236}">
              <a16:creationId xmlns:a16="http://schemas.microsoft.com/office/drawing/2014/main" id="{A63CF783-8947-4C91-9044-99C67F44B592}"/>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0" name="n_3aveValue【庁舎】&#10;一人当たり面積">
          <a:extLst>
            <a:ext uri="{FF2B5EF4-FFF2-40B4-BE49-F238E27FC236}">
              <a16:creationId xmlns:a16="http://schemas.microsoft.com/office/drawing/2014/main" id="{0D7B0FAD-A34B-4439-8D41-577EC08F9BC1}"/>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1" name="n_4aveValue【庁舎】&#10;一人当たり面積">
          <a:extLst>
            <a:ext uri="{FF2B5EF4-FFF2-40B4-BE49-F238E27FC236}">
              <a16:creationId xmlns:a16="http://schemas.microsoft.com/office/drawing/2014/main" id="{AD9592D3-34CA-4D49-BD2E-AEE49AA33DFF}"/>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105427</xdr:rowOff>
    </xdr:from>
    <xdr:ext cx="469744" cy="259045"/>
    <xdr:sp macro="" textlink="">
      <xdr:nvSpPr>
        <xdr:cNvPr id="852" name="n_1mainValue【庁舎】&#10;一人当たり面積">
          <a:extLst>
            <a:ext uri="{FF2B5EF4-FFF2-40B4-BE49-F238E27FC236}">
              <a16:creationId xmlns:a16="http://schemas.microsoft.com/office/drawing/2014/main" id="{F404BC32-D2D2-4BB5-BD10-03E9C8E66197}"/>
            </a:ext>
          </a:extLst>
        </xdr:cNvPr>
        <xdr:cNvSpPr txBox="1"/>
      </xdr:nvSpPr>
      <xdr:spPr>
        <a:xfrm>
          <a:off x="21075727"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110507</xdr:rowOff>
    </xdr:from>
    <xdr:ext cx="469744" cy="259045"/>
    <xdr:sp macro="" textlink="">
      <xdr:nvSpPr>
        <xdr:cNvPr id="853" name="n_2mainValue【庁舎】&#10;一人当たり面積">
          <a:extLst>
            <a:ext uri="{FF2B5EF4-FFF2-40B4-BE49-F238E27FC236}">
              <a16:creationId xmlns:a16="http://schemas.microsoft.com/office/drawing/2014/main" id="{F4F5BFD1-F92E-41CD-B71D-451B979CC22E}"/>
            </a:ext>
          </a:extLst>
        </xdr:cNvPr>
        <xdr:cNvSpPr txBox="1"/>
      </xdr:nvSpPr>
      <xdr:spPr>
        <a:xfrm>
          <a:off x="20199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114316</xdr:rowOff>
    </xdr:from>
    <xdr:ext cx="469744" cy="259045"/>
    <xdr:sp macro="" textlink="">
      <xdr:nvSpPr>
        <xdr:cNvPr id="854" name="n_3mainValue【庁舎】&#10;一人当たり面積">
          <a:extLst>
            <a:ext uri="{FF2B5EF4-FFF2-40B4-BE49-F238E27FC236}">
              <a16:creationId xmlns:a16="http://schemas.microsoft.com/office/drawing/2014/main" id="{CFCFE7DA-249E-4551-B433-1F797D5672D5}"/>
            </a:ext>
          </a:extLst>
        </xdr:cNvPr>
        <xdr:cNvSpPr txBox="1"/>
      </xdr:nvSpPr>
      <xdr:spPr>
        <a:xfrm>
          <a:off x="19310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119397</xdr:rowOff>
    </xdr:from>
    <xdr:ext cx="469744" cy="259045"/>
    <xdr:sp macro="" textlink="">
      <xdr:nvSpPr>
        <xdr:cNvPr id="855" name="n_4mainValue【庁舎】&#10;一人当たり面積">
          <a:extLst>
            <a:ext uri="{FF2B5EF4-FFF2-40B4-BE49-F238E27FC236}">
              <a16:creationId xmlns:a16="http://schemas.microsoft.com/office/drawing/2014/main" id="{F758F662-69C4-4A06-8267-6AFAACD6D630}"/>
            </a:ext>
          </a:extLst>
        </xdr:cNvPr>
        <xdr:cNvSpPr txBox="1"/>
      </xdr:nvSpPr>
      <xdr:spPr>
        <a:xfrm>
          <a:off x="18421427" y="1846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E62381C-F729-4C6A-B3D9-993122CF150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D472D9B0-5128-4ABB-A0ED-86EE5540DF9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1C7E692-23D8-4FBA-B0B1-1ABE3802AE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図書館については、公民館に併設されており、建設から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年以上が経過していることから、施設の維持管理を図るとともに長寿命化に必要な対策を進めます。</a:t>
          </a:r>
        </a:p>
        <a:p>
          <a:r>
            <a:rPr kumimoji="1" lang="ja-JP" altLang="en-US" sz="1300">
              <a:latin typeface="ＭＳ Ｐゴシック" panose="020B0600070205080204" pitchFamily="50" charset="-128"/>
              <a:ea typeface="ＭＳ Ｐゴシック" panose="020B0600070205080204" pitchFamily="50" charset="-128"/>
            </a:rPr>
            <a:t>　体育館・プールでは平成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年度に市民プールを整備したため、有形固定資産減価償却率では類似団体平均を下回っていますが、総合体育館は経過年数に応じた対応が必要となっています。</a:t>
          </a:r>
        </a:p>
        <a:p>
          <a:r>
            <a:rPr kumimoji="1" lang="ja-JP" altLang="en-US" sz="1300">
              <a:latin typeface="ＭＳ Ｐゴシック" panose="020B0600070205080204" pitchFamily="50" charset="-128"/>
              <a:ea typeface="ＭＳ Ｐゴシック" panose="020B0600070205080204" pitchFamily="50" charset="-128"/>
            </a:rPr>
            <a:t>　市民会館は、有形固定資産減価償却率が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となっていることから、定期的な点検等により施設の長寿命化を図ります。</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年度に新たな施設が完成したため、有形固定資産減価償却率が上昇しています。</a:t>
          </a:r>
        </a:p>
        <a:p>
          <a:r>
            <a:rPr kumimoji="1" lang="ja-JP" altLang="en-US" sz="1300">
              <a:latin typeface="ＭＳ Ｐゴシック" panose="020B0600070205080204" pitchFamily="50" charset="-128"/>
              <a:ea typeface="ＭＳ Ｐゴシック" panose="020B0600070205080204" pitchFamily="50" charset="-128"/>
            </a:rPr>
            <a:t>　庁舎については、有形固定資産減価償却率が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となっており、建替えを実施します。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20" zoomScale="90" zoomScaleNormal="90" workbookViewId="0">
      <selection activeCell="L29" sqref="L29:P29"/>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30444448</v>
      </c>
      <c r="BO4" s="384"/>
      <c r="BP4" s="384"/>
      <c r="BQ4" s="384"/>
      <c r="BR4" s="384"/>
      <c r="BS4" s="384"/>
      <c r="BT4" s="384"/>
      <c r="BU4" s="385"/>
      <c r="BV4" s="383">
        <v>28105502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0.7</v>
      </c>
      <c r="CU4" s="390"/>
      <c r="CV4" s="390"/>
      <c r="CW4" s="390"/>
      <c r="CX4" s="390"/>
      <c r="CY4" s="390"/>
      <c r="CZ4" s="390"/>
      <c r="DA4" s="391"/>
      <c r="DB4" s="389">
        <v>1</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30265987</v>
      </c>
      <c r="BO5" s="421"/>
      <c r="BP5" s="421"/>
      <c r="BQ5" s="421"/>
      <c r="BR5" s="421"/>
      <c r="BS5" s="421"/>
      <c r="BT5" s="421"/>
      <c r="BU5" s="422"/>
      <c r="BV5" s="420">
        <v>27955415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96.4</v>
      </c>
      <c r="CU5" s="418"/>
      <c r="CV5" s="418"/>
      <c r="CW5" s="418"/>
      <c r="CX5" s="418"/>
      <c r="CY5" s="418"/>
      <c r="CZ5" s="418"/>
      <c r="DA5" s="419"/>
      <c r="DB5" s="417">
        <v>94.1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178461</v>
      </c>
      <c r="BO6" s="421"/>
      <c r="BP6" s="421"/>
      <c r="BQ6" s="421"/>
      <c r="BR6" s="421"/>
      <c r="BS6" s="421"/>
      <c r="BT6" s="421"/>
      <c r="BU6" s="422"/>
      <c r="BV6" s="420">
        <v>150087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96.7</v>
      </c>
      <c r="CU6" s="458"/>
      <c r="CV6" s="458"/>
      <c r="CW6" s="458"/>
      <c r="CX6" s="458"/>
      <c r="CY6" s="458"/>
      <c r="CZ6" s="458"/>
      <c r="DA6" s="459"/>
      <c r="DB6" s="457">
        <v>94.7</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89860</v>
      </c>
      <c r="BO7" s="421"/>
      <c r="BP7" s="421"/>
      <c r="BQ7" s="421"/>
      <c r="BR7" s="421"/>
      <c r="BS7" s="421"/>
      <c r="BT7" s="421"/>
      <c r="BU7" s="422"/>
      <c r="BV7" s="420">
        <v>32283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12299870</v>
      </c>
      <c r="CU7" s="421"/>
      <c r="CV7" s="421"/>
      <c r="CW7" s="421"/>
      <c r="CX7" s="421"/>
      <c r="CY7" s="421"/>
      <c r="CZ7" s="421"/>
      <c r="DA7" s="422"/>
      <c r="DB7" s="420">
        <v>11952106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88601</v>
      </c>
      <c r="BO8" s="421"/>
      <c r="BP8" s="421"/>
      <c r="BQ8" s="421"/>
      <c r="BR8" s="421"/>
      <c r="BS8" s="421"/>
      <c r="BT8" s="421"/>
      <c r="BU8" s="422"/>
      <c r="BV8" s="420">
        <v>117804</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0.45</v>
      </c>
      <c r="CU8" s="461"/>
      <c r="CV8" s="461"/>
      <c r="CW8" s="461"/>
      <c r="CX8" s="461"/>
      <c r="CY8" s="461"/>
      <c r="CZ8" s="461"/>
      <c r="DA8" s="462"/>
      <c r="DB8" s="460">
        <v>0.44</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35759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-29203</v>
      </c>
      <c r="BO9" s="421"/>
      <c r="BP9" s="421"/>
      <c r="BQ9" s="421"/>
      <c r="BR9" s="421"/>
      <c r="BS9" s="421"/>
      <c r="BT9" s="421"/>
      <c r="BU9" s="422"/>
      <c r="BV9" s="420">
        <v>23384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20.3</v>
      </c>
      <c r="CU9" s="418"/>
      <c r="CV9" s="418"/>
      <c r="CW9" s="418"/>
      <c r="CX9" s="418"/>
      <c r="CY9" s="418"/>
      <c r="CZ9" s="418"/>
      <c r="DA9" s="419"/>
      <c r="DB9" s="417">
        <v>19.600000000000001</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39077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25743</v>
      </c>
      <c r="BO10" s="421"/>
      <c r="BP10" s="421"/>
      <c r="BQ10" s="421"/>
      <c r="BR10" s="421"/>
      <c r="BS10" s="421"/>
      <c r="BT10" s="421"/>
      <c r="BU10" s="422"/>
      <c r="BV10" s="420">
        <v>108979</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32199</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27452</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31656</v>
      </c>
      <c r="S13" s="505"/>
      <c r="T13" s="505"/>
      <c r="U13" s="505"/>
      <c r="V13" s="506"/>
      <c r="W13" s="436" t="s">
        <v>131</v>
      </c>
      <c r="X13" s="437"/>
      <c r="Y13" s="437"/>
      <c r="Z13" s="437"/>
      <c r="AA13" s="437"/>
      <c r="AB13" s="427"/>
      <c r="AC13" s="471">
        <v>2195</v>
      </c>
      <c r="AD13" s="472"/>
      <c r="AE13" s="472"/>
      <c r="AF13" s="472"/>
      <c r="AG13" s="514"/>
      <c r="AH13" s="471">
        <v>2230</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-30912</v>
      </c>
      <c r="BO13" s="421"/>
      <c r="BP13" s="421"/>
      <c r="BQ13" s="421"/>
      <c r="BR13" s="421"/>
      <c r="BS13" s="421"/>
      <c r="BT13" s="421"/>
      <c r="BU13" s="422"/>
      <c r="BV13" s="420">
        <v>132363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15.8</v>
      </c>
      <c r="CU13" s="418"/>
      <c r="CV13" s="418"/>
      <c r="CW13" s="418"/>
      <c r="CX13" s="418"/>
      <c r="CY13" s="418"/>
      <c r="CZ13" s="418"/>
      <c r="DA13" s="419"/>
      <c r="DB13" s="417">
        <v>16.100000000000001</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32846</v>
      </c>
      <c r="S14" s="505"/>
      <c r="T14" s="505"/>
      <c r="U14" s="505"/>
      <c r="V14" s="506"/>
      <c r="W14" s="410"/>
      <c r="X14" s="411"/>
      <c r="Y14" s="411"/>
      <c r="Z14" s="411"/>
      <c r="AA14" s="411"/>
      <c r="AB14" s="400"/>
      <c r="AC14" s="507">
        <v>13.6</v>
      </c>
      <c r="AD14" s="508"/>
      <c r="AE14" s="508"/>
      <c r="AF14" s="508"/>
      <c r="AG14" s="509"/>
      <c r="AH14" s="507">
        <v>12.9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123.9</v>
      </c>
      <c r="CU14" s="519"/>
      <c r="CV14" s="519"/>
      <c r="CW14" s="519"/>
      <c r="CX14" s="519"/>
      <c r="CY14" s="519"/>
      <c r="CZ14" s="519"/>
      <c r="DA14" s="520"/>
      <c r="DB14" s="518">
        <v>112.9</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32427</v>
      </c>
      <c r="S15" s="505"/>
      <c r="T15" s="505"/>
      <c r="U15" s="505"/>
      <c r="V15" s="506"/>
      <c r="W15" s="436" t="s">
        <v>137</v>
      </c>
      <c r="X15" s="437"/>
      <c r="Y15" s="437"/>
      <c r="Z15" s="437"/>
      <c r="AA15" s="437"/>
      <c r="AB15" s="427"/>
      <c r="AC15" s="471">
        <v>2555</v>
      </c>
      <c r="AD15" s="472"/>
      <c r="AE15" s="472"/>
      <c r="AF15" s="472"/>
      <c r="AG15" s="514"/>
      <c r="AH15" s="471">
        <v>2875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4889996</v>
      </c>
      <c r="BO15" s="384"/>
      <c r="BP15" s="384"/>
      <c r="BQ15" s="384"/>
      <c r="BR15" s="384"/>
      <c r="BS15" s="384"/>
      <c r="BT15" s="384"/>
      <c r="BU15" s="385"/>
      <c r="BV15" s="383">
        <v>4885142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15.8</v>
      </c>
      <c r="AD16" s="508"/>
      <c r="AE16" s="508"/>
      <c r="AF16" s="508"/>
      <c r="AG16" s="509"/>
      <c r="AH16" s="507">
        <v>16.600000000000001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10904245</v>
      </c>
      <c r="BO16" s="421"/>
      <c r="BP16" s="421"/>
      <c r="BQ16" s="421"/>
      <c r="BR16" s="421"/>
      <c r="BS16" s="421"/>
      <c r="BT16" s="421"/>
      <c r="BU16" s="422"/>
      <c r="BV16" s="420">
        <v>10563964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11448</v>
      </c>
      <c r="AD17" s="472"/>
      <c r="AE17" s="472"/>
      <c r="AF17" s="472"/>
      <c r="AG17" s="514"/>
      <c r="AH17" s="471">
        <v>12170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6218093</v>
      </c>
      <c r="BO17" s="421"/>
      <c r="BP17" s="421"/>
      <c r="BQ17" s="421"/>
      <c r="BR17" s="421"/>
      <c r="BS17" s="421"/>
      <c r="BT17" s="421"/>
      <c r="BU17" s="422"/>
      <c r="BV17" s="420">
        <v>6202612</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470.84</v>
      </c>
      <c r="M18" s="544"/>
      <c r="N18" s="544"/>
      <c r="O18" s="544"/>
      <c r="P18" s="544"/>
      <c r="Q18" s="544"/>
      <c r="R18" s="545"/>
      <c r="S18" s="545"/>
      <c r="T18" s="545"/>
      <c r="U18" s="545"/>
      <c r="V18" s="546"/>
      <c r="W18" s="438"/>
      <c r="X18" s="439"/>
      <c r="Y18" s="439"/>
      <c r="Z18" s="439"/>
      <c r="AA18" s="439"/>
      <c r="AB18" s="430"/>
      <c r="AC18" s="547">
        <v>70.7</v>
      </c>
      <c r="AD18" s="548"/>
      <c r="AE18" s="548"/>
      <c r="AF18" s="548"/>
      <c r="AG18" s="549"/>
      <c r="AH18" s="547">
        <v>70.400000000000006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11957216</v>
      </c>
      <c r="BO18" s="421"/>
      <c r="BP18" s="421"/>
      <c r="BQ18" s="421"/>
      <c r="BR18" s="421"/>
      <c r="BS18" s="421"/>
      <c r="BT18" s="421"/>
      <c r="BU18" s="422"/>
      <c r="BV18" s="420">
        <v>11349922</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76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14257770</v>
      </c>
      <c r="BO19" s="421"/>
      <c r="BP19" s="421"/>
      <c r="BQ19" s="421"/>
      <c r="BR19" s="421"/>
      <c r="BS19" s="421"/>
      <c r="BT19" s="421"/>
      <c r="BU19" s="422"/>
      <c r="BV19" s="420">
        <v>14209900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17253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36675727</v>
      </c>
      <c r="BO22" s="384"/>
      <c r="BP22" s="384"/>
      <c r="BQ22" s="384"/>
      <c r="BR22" s="384"/>
      <c r="BS22" s="384"/>
      <c r="BT22" s="384"/>
      <c r="BU22" s="385"/>
      <c r="BV22" s="383">
        <v>34529962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20269954</v>
      </c>
      <c r="BO23" s="421"/>
      <c r="BP23" s="421"/>
      <c r="BQ23" s="421"/>
      <c r="BR23" s="421"/>
      <c r="BS23" s="421"/>
      <c r="BT23" s="421"/>
      <c r="BU23" s="422"/>
      <c r="BV23" s="420">
        <v>20684292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8360</v>
      </c>
      <c r="R24" s="472"/>
      <c r="S24" s="472"/>
      <c r="T24" s="472"/>
      <c r="U24" s="472"/>
      <c r="V24" s="514"/>
      <c r="W24" s="566"/>
      <c r="X24" s="567"/>
      <c r="Y24" s="568"/>
      <c r="Z24" s="470" t="s">
        <v>162</v>
      </c>
      <c r="AA24" s="450"/>
      <c r="AB24" s="450"/>
      <c r="AC24" s="450"/>
      <c r="AD24" s="450"/>
      <c r="AE24" s="450"/>
      <c r="AF24" s="450"/>
      <c r="AG24" s="451"/>
      <c r="AH24" s="471">
        <v>315</v>
      </c>
      <c r="AI24" s="472"/>
      <c r="AJ24" s="472"/>
      <c r="AK24" s="472"/>
      <c r="AL24" s="514"/>
      <c r="AM24" s="471">
        <v>962640</v>
      </c>
      <c r="AN24" s="472"/>
      <c r="AO24" s="472"/>
      <c r="AP24" s="472"/>
      <c r="AQ24" s="472"/>
      <c r="AR24" s="514"/>
      <c r="AS24" s="471">
        <v>3056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30969015</v>
      </c>
      <c r="BO24" s="421"/>
      <c r="BP24" s="421"/>
      <c r="BQ24" s="421"/>
      <c r="BR24" s="421"/>
      <c r="BS24" s="421"/>
      <c r="BT24" s="421"/>
      <c r="BU24" s="422"/>
      <c r="BV24" s="420">
        <v>28241333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7220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6481692</v>
      </c>
      <c r="BO25" s="384"/>
      <c r="BP25" s="384"/>
      <c r="BQ25" s="384"/>
      <c r="BR25" s="384"/>
      <c r="BS25" s="384"/>
      <c r="BT25" s="384"/>
      <c r="BU25" s="385"/>
      <c r="BV25" s="383">
        <v>5774604</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6318</v>
      </c>
      <c r="R26" s="472"/>
      <c r="S26" s="472"/>
      <c r="T26" s="472"/>
      <c r="U26" s="472"/>
      <c r="V26" s="514"/>
      <c r="W26" s="566"/>
      <c r="X26" s="567"/>
      <c r="Y26" s="568"/>
      <c r="Z26" s="470" t="s">
        <v>168</v>
      </c>
      <c r="AA26" s="572"/>
      <c r="AB26" s="572"/>
      <c r="AC26" s="572"/>
      <c r="AD26" s="572"/>
      <c r="AE26" s="572"/>
      <c r="AF26" s="572"/>
      <c r="AG26" s="573"/>
      <c r="AH26" s="471">
        <v>24</v>
      </c>
      <c r="AI26" s="472"/>
      <c r="AJ26" s="472"/>
      <c r="AK26" s="472"/>
      <c r="AL26" s="514"/>
      <c r="AM26" s="471">
        <v>84096</v>
      </c>
      <c r="AN26" s="472"/>
      <c r="AO26" s="472"/>
      <c r="AP26" s="472"/>
      <c r="AQ26" s="472"/>
      <c r="AR26" s="514"/>
      <c r="AS26" s="471">
        <v>3504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4710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9879</v>
      </c>
      <c r="AN27" s="472"/>
      <c r="AO27" s="472"/>
      <c r="AP27" s="472"/>
      <c r="AQ27" s="472"/>
      <c r="AR27" s="514"/>
      <c r="AS27" s="471">
        <v>3293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4150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504561</v>
      </c>
      <c r="BO28" s="384"/>
      <c r="BP28" s="384"/>
      <c r="BQ28" s="384"/>
      <c r="BR28" s="384"/>
      <c r="BS28" s="384"/>
      <c r="BT28" s="384"/>
      <c r="BU28" s="385"/>
      <c r="BV28" s="383">
        <v>549834</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3800</v>
      </c>
      <c r="R29" s="472"/>
      <c r="S29" s="472"/>
      <c r="T29" s="472"/>
      <c r="U29" s="472"/>
      <c r="V29" s="514"/>
      <c r="W29" s="569"/>
      <c r="X29" s="570"/>
      <c r="Y29" s="571"/>
      <c r="Z29" s="470" t="s">
        <v>177</v>
      </c>
      <c r="AA29" s="450"/>
      <c r="AB29" s="450"/>
      <c r="AC29" s="450"/>
      <c r="AD29" s="450"/>
      <c r="AE29" s="450"/>
      <c r="AF29" s="450"/>
      <c r="AG29" s="451"/>
      <c r="AH29" s="471">
        <v>318</v>
      </c>
      <c r="AI29" s="472"/>
      <c r="AJ29" s="472"/>
      <c r="AK29" s="472"/>
      <c r="AL29" s="514"/>
      <c r="AM29" s="471">
        <v>972519</v>
      </c>
      <c r="AN29" s="472"/>
      <c r="AO29" s="472"/>
      <c r="AP29" s="472"/>
      <c r="AQ29" s="472"/>
      <c r="AR29" s="514"/>
      <c r="AS29" s="471">
        <v>3058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1240136</v>
      </c>
      <c r="BO29" s="421"/>
      <c r="BP29" s="421"/>
      <c r="BQ29" s="421"/>
      <c r="BR29" s="421"/>
      <c r="BS29" s="421"/>
      <c r="BT29" s="421"/>
      <c r="BU29" s="422"/>
      <c r="BV29" s="420">
        <v>1482408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3080882</v>
      </c>
      <c r="BO30" s="540"/>
      <c r="BP30" s="540"/>
      <c r="BQ30" s="540"/>
      <c r="BR30" s="540"/>
      <c r="BS30" s="540"/>
      <c r="BT30" s="540"/>
      <c r="BU30" s="541"/>
      <c r="BV30" s="539">
        <v>3693855</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IF('各会計、関係団体の財政状況及び健全化判断比率'!B34="","",'各会計、関係団体の財政状況及び健全化判断比率'!B34)</f>
        <v>網走港整備特別会計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網走地区消防組合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網走市土地開発公社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68"/>
    </row>
    <row r="35" spans="1:113" ht="32.25" customHeight="1" x14ac:dyDescent="0.15">
      <c r="A35" s="163"/>
      <c r="B35" s="190"/>
      <c r="C35" s="610">
        <f>IF(E35="","",C34+1)</f>
        <v>2</v>
      </c>
      <c r="D35" s="610"/>
      <c r="E35" s="611" t="str">
        <f>IF('各会計、関係団体の財政状況及び健全化判断比率'!B8="","",'各会計、関係団体の財政状況及び健全化判断比率'!B8)</f>
        <v>市有財産整備特別会計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簡易水道事業会計</v>
      </c>
      <c r="AP35" s="611"/>
      <c r="AQ35" s="611"/>
      <c r="AR35" s="611"/>
      <c r="AS35" s="611"/>
      <c r="AT35" s="611"/>
      <c r="AU35" s="611"/>
      <c r="AV35" s="611"/>
      <c r="AW35" s="611"/>
      <c r="AX35" s="611"/>
      <c r="AY35" s="611"/>
      <c r="AZ35" s="611"/>
      <c r="BA35" s="611"/>
      <c r="BB35" s="611"/>
      <c r="BC35" s="611"/>
      <c r="BD35" s="163"/>
      <c r="BE35" s="610">
        <f t="shared" ref="BE35:BE43" si="1">IF(BG35="","",BE34+1)</f>
        <v>10</v>
      </c>
      <c r="BF35" s="610"/>
      <c r="BG35" s="611" t="str">
        <f>IF('各会計、関係団体の財政状況及び健全化判断比率'!B35="","",'各会計、関係団体の財政状況及び健全化判断比率'!B35)</f>
        <v>能取漁港整備特別会計</v>
      </c>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網走地方教育研修センター組合</v>
      </c>
      <c r="BZ35" s="611"/>
      <c r="CA35" s="611"/>
      <c r="CB35" s="611"/>
      <c r="CC35" s="611"/>
      <c r="CD35" s="611"/>
      <c r="CE35" s="611"/>
      <c r="CF35" s="611"/>
      <c r="CG35" s="611"/>
      <c r="CH35" s="611"/>
      <c r="CI35" s="611"/>
      <c r="CJ35" s="611"/>
      <c r="CK35" s="611"/>
      <c r="CL35" s="611"/>
      <c r="CM35" s="611"/>
      <c r="CN35" s="163"/>
      <c r="CO35" s="610">
        <f t="shared" ref="CO35:CO43" si="3">IF(CQ35="","",CO34+1)</f>
        <v>14</v>
      </c>
      <c r="CP35" s="610"/>
      <c r="CQ35" s="611" t="str">
        <f>IF('各会計、関係団体の財政状況及び健全化判断比率'!BS8="","",'各会計、関係団体の財政状況及び健全化判断比率'!BS8)</f>
        <v>網走振興公社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f t="shared" si="3"/>
        <v>15</v>
      </c>
      <c r="CP36" s="610"/>
      <c r="CQ36" s="611" t="str">
        <f>IF('各会計、関係団体の財政状況及び健全化判断比率'!BS9="","",'各会計、関係団体の財政状況及び健全化判断比率'!BS9)</f>
        <v>網走観光振興公社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f t="shared" si="3"/>
        <v>16</v>
      </c>
      <c r="CP37" s="610"/>
      <c r="CQ37" s="611" t="str">
        <f>IF('各会計、関係団体の財政状況及び健全化判断比率'!BS10="","",'各会計、関係団体の財政状況及び健全化判断比率'!BS10)</f>
        <v>北方文化振興協会</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JM/mHdAwABLTjn1Y9YRs43MneEijMXcH1pqDhgeVBKjKBm4AcWJI8WnueMeFitIUXPi5sZcZlyaRG88lFbJK3w==" saltValue="bXNKkIz+sMrYSrIeu5EHG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7" workbookViewId="0">
      <selection activeCell="BR32" sqref="BR32:BW32"/>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4926145</v>
      </c>
      <c r="S5" s="626"/>
      <c r="T5" s="626"/>
      <c r="U5" s="626"/>
      <c r="V5" s="626"/>
      <c r="W5" s="626"/>
      <c r="X5" s="626"/>
      <c r="Y5" s="627"/>
      <c r="Z5" s="628">
        <v>16.2</v>
      </c>
      <c r="AA5" s="628"/>
      <c r="AB5" s="628"/>
      <c r="AC5" s="628"/>
      <c r="AD5" s="629">
        <v>4700045</v>
      </c>
      <c r="AE5" s="629"/>
      <c r="AF5" s="629"/>
      <c r="AG5" s="629"/>
      <c r="AH5" s="629"/>
      <c r="AI5" s="629"/>
      <c r="AJ5" s="629"/>
      <c r="AK5" s="629"/>
      <c r="AL5" s="630">
        <v>38</v>
      </c>
      <c r="AM5" s="631"/>
      <c r="AN5" s="631"/>
      <c r="AO5" s="632"/>
      <c r="AP5" s="622" t="s">
        <v>216</v>
      </c>
      <c r="AQ5" s="623"/>
      <c r="AR5" s="623"/>
      <c r="AS5" s="623"/>
      <c r="AT5" s="623"/>
      <c r="AU5" s="623"/>
      <c r="AV5" s="623"/>
      <c r="AW5" s="623"/>
      <c r="AX5" s="623"/>
      <c r="AY5" s="623"/>
      <c r="AZ5" s="623"/>
      <c r="BA5" s="623"/>
      <c r="BB5" s="623"/>
      <c r="BC5" s="623"/>
      <c r="BD5" s="623"/>
      <c r="BE5" s="623"/>
      <c r="BF5" s="624"/>
      <c r="BG5" s="636">
        <v>4676402</v>
      </c>
      <c r="BH5" s="637"/>
      <c r="BI5" s="637"/>
      <c r="BJ5" s="637"/>
      <c r="BK5" s="637"/>
      <c r="BL5" s="637"/>
      <c r="BM5" s="637"/>
      <c r="BN5" s="638"/>
      <c r="BO5" s="639">
        <v>94.9</v>
      </c>
      <c r="BP5" s="639"/>
      <c r="BQ5" s="639"/>
      <c r="BR5" s="639"/>
      <c r="BS5" s="640">
        <v>47087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248430</v>
      </c>
      <c r="S6" s="637"/>
      <c r="T6" s="637"/>
      <c r="U6" s="637"/>
      <c r="V6" s="637"/>
      <c r="W6" s="637"/>
      <c r="X6" s="637"/>
      <c r="Y6" s="638"/>
      <c r="Z6" s="639">
        <v>0.8</v>
      </c>
      <c r="AA6" s="639"/>
      <c r="AB6" s="639"/>
      <c r="AC6" s="639"/>
      <c r="AD6" s="640">
        <v>248430</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4676402</v>
      </c>
      <c r="BH6" s="637"/>
      <c r="BI6" s="637"/>
      <c r="BJ6" s="637"/>
      <c r="BK6" s="637"/>
      <c r="BL6" s="637"/>
      <c r="BM6" s="637"/>
      <c r="BN6" s="638"/>
      <c r="BO6" s="639">
        <v>94.9</v>
      </c>
      <c r="BP6" s="639"/>
      <c r="BQ6" s="639"/>
      <c r="BR6" s="639"/>
      <c r="BS6" s="640">
        <v>47087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186389</v>
      </c>
      <c r="CS6" s="637"/>
      <c r="CT6" s="637"/>
      <c r="CU6" s="637"/>
      <c r="CV6" s="637"/>
      <c r="CW6" s="637"/>
      <c r="CX6" s="637"/>
      <c r="CY6" s="638"/>
      <c r="CZ6" s="630">
        <v>0.6</v>
      </c>
      <c r="DA6" s="631"/>
      <c r="DB6" s="631"/>
      <c r="DC6" s="647"/>
      <c r="DD6" s="645" t="s">
        <v>121</v>
      </c>
      <c r="DE6" s="637"/>
      <c r="DF6" s="637"/>
      <c r="DG6" s="637"/>
      <c r="DH6" s="637"/>
      <c r="DI6" s="637"/>
      <c r="DJ6" s="637"/>
      <c r="DK6" s="637"/>
      <c r="DL6" s="637"/>
      <c r="DM6" s="637"/>
      <c r="DN6" s="637"/>
      <c r="DO6" s="637"/>
      <c r="DP6" s="638"/>
      <c r="DQ6" s="645">
        <v>186389</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2479</v>
      </c>
      <c r="S7" s="637"/>
      <c r="T7" s="637"/>
      <c r="U7" s="637"/>
      <c r="V7" s="637"/>
      <c r="W7" s="637"/>
      <c r="X7" s="637"/>
      <c r="Y7" s="638"/>
      <c r="Z7" s="639">
        <v>0</v>
      </c>
      <c r="AA7" s="639"/>
      <c r="AB7" s="639"/>
      <c r="AC7" s="639"/>
      <c r="AD7" s="640">
        <v>2479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2349832</v>
      </c>
      <c r="BH7" s="637"/>
      <c r="BI7" s="637"/>
      <c r="BJ7" s="637"/>
      <c r="BK7" s="637"/>
      <c r="BL7" s="637"/>
      <c r="BM7" s="637"/>
      <c r="BN7" s="638"/>
      <c r="BO7" s="639">
        <v>47.7</v>
      </c>
      <c r="BP7" s="639"/>
      <c r="BQ7" s="639"/>
      <c r="BR7" s="639"/>
      <c r="BS7" s="640">
        <v>47087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7279582</v>
      </c>
      <c r="CS7" s="637"/>
      <c r="CT7" s="637"/>
      <c r="CU7" s="637"/>
      <c r="CV7" s="637"/>
      <c r="CW7" s="637"/>
      <c r="CX7" s="637"/>
      <c r="CY7" s="638"/>
      <c r="CZ7" s="639">
        <v>24.1</v>
      </c>
      <c r="DA7" s="639"/>
      <c r="DB7" s="639"/>
      <c r="DC7" s="639"/>
      <c r="DD7" s="645">
        <v>3906640</v>
      </c>
      <c r="DE7" s="637"/>
      <c r="DF7" s="637"/>
      <c r="DG7" s="637"/>
      <c r="DH7" s="637"/>
      <c r="DI7" s="637"/>
      <c r="DJ7" s="637"/>
      <c r="DK7" s="637"/>
      <c r="DL7" s="637"/>
      <c r="DM7" s="637"/>
      <c r="DN7" s="637"/>
      <c r="DO7" s="637"/>
      <c r="DP7" s="638"/>
      <c r="DQ7" s="645">
        <v>1495397</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23792</v>
      </c>
      <c r="S8" s="637"/>
      <c r="T8" s="637"/>
      <c r="U8" s="637"/>
      <c r="V8" s="637"/>
      <c r="W8" s="637"/>
      <c r="X8" s="637"/>
      <c r="Y8" s="638"/>
      <c r="Z8" s="639">
        <v>0.1</v>
      </c>
      <c r="AA8" s="639"/>
      <c r="AB8" s="639"/>
      <c r="AC8" s="639"/>
      <c r="AD8" s="640">
        <v>23792</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52563</v>
      </c>
      <c r="BH8" s="637"/>
      <c r="BI8" s="637"/>
      <c r="BJ8" s="637"/>
      <c r="BK8" s="637"/>
      <c r="BL8" s="637"/>
      <c r="BM8" s="637"/>
      <c r="BN8" s="638"/>
      <c r="BO8" s="639">
        <v>1.1000000000000001</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6802362</v>
      </c>
      <c r="CS8" s="637"/>
      <c r="CT8" s="637"/>
      <c r="CU8" s="637"/>
      <c r="CV8" s="637"/>
      <c r="CW8" s="637"/>
      <c r="CX8" s="637"/>
      <c r="CY8" s="638"/>
      <c r="CZ8" s="639">
        <v>22.5</v>
      </c>
      <c r="DA8" s="639"/>
      <c r="DB8" s="639"/>
      <c r="DC8" s="639"/>
      <c r="DD8" s="645">
        <v>49097</v>
      </c>
      <c r="DE8" s="637"/>
      <c r="DF8" s="637"/>
      <c r="DG8" s="637"/>
      <c r="DH8" s="637"/>
      <c r="DI8" s="637"/>
      <c r="DJ8" s="637"/>
      <c r="DK8" s="637"/>
      <c r="DL8" s="637"/>
      <c r="DM8" s="637"/>
      <c r="DN8" s="637"/>
      <c r="DO8" s="637"/>
      <c r="DP8" s="638"/>
      <c r="DQ8" s="645">
        <v>3023937</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36908</v>
      </c>
      <c r="S9" s="637"/>
      <c r="T9" s="637"/>
      <c r="U9" s="637"/>
      <c r="V9" s="637"/>
      <c r="W9" s="637"/>
      <c r="X9" s="637"/>
      <c r="Y9" s="638"/>
      <c r="Z9" s="639">
        <v>0.1</v>
      </c>
      <c r="AA9" s="639"/>
      <c r="AB9" s="639"/>
      <c r="AC9" s="639"/>
      <c r="AD9" s="640">
        <v>36908</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2015721</v>
      </c>
      <c r="BH9" s="637"/>
      <c r="BI9" s="637"/>
      <c r="BJ9" s="637"/>
      <c r="BK9" s="637"/>
      <c r="BL9" s="637"/>
      <c r="BM9" s="637"/>
      <c r="BN9" s="638"/>
      <c r="BO9" s="639">
        <v>40.9</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1737530</v>
      </c>
      <c r="CS9" s="637"/>
      <c r="CT9" s="637"/>
      <c r="CU9" s="637"/>
      <c r="CV9" s="637"/>
      <c r="CW9" s="637"/>
      <c r="CX9" s="637"/>
      <c r="CY9" s="638"/>
      <c r="CZ9" s="639">
        <v>5.7</v>
      </c>
      <c r="DA9" s="639"/>
      <c r="DB9" s="639"/>
      <c r="DC9" s="639"/>
      <c r="DD9" s="645">
        <v>111958</v>
      </c>
      <c r="DE9" s="637"/>
      <c r="DF9" s="637"/>
      <c r="DG9" s="637"/>
      <c r="DH9" s="637"/>
      <c r="DI9" s="637"/>
      <c r="DJ9" s="637"/>
      <c r="DK9" s="637"/>
      <c r="DL9" s="637"/>
      <c r="DM9" s="637"/>
      <c r="DN9" s="637"/>
      <c r="DO9" s="637"/>
      <c r="DP9" s="638"/>
      <c r="DQ9" s="645">
        <v>1312078</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123821</v>
      </c>
      <c r="BH10" s="637"/>
      <c r="BI10" s="637"/>
      <c r="BJ10" s="637"/>
      <c r="BK10" s="637"/>
      <c r="BL10" s="637"/>
      <c r="BM10" s="637"/>
      <c r="BN10" s="638"/>
      <c r="BO10" s="639">
        <v>2.5</v>
      </c>
      <c r="BP10" s="639"/>
      <c r="BQ10" s="639"/>
      <c r="BR10" s="639"/>
      <c r="BS10" s="640">
        <v>21311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52131</v>
      </c>
      <c r="CS10" s="637"/>
      <c r="CT10" s="637"/>
      <c r="CU10" s="637"/>
      <c r="CV10" s="637"/>
      <c r="CW10" s="637"/>
      <c r="CX10" s="637"/>
      <c r="CY10" s="638"/>
      <c r="CZ10" s="639">
        <v>0.2</v>
      </c>
      <c r="DA10" s="639"/>
      <c r="DB10" s="639"/>
      <c r="DC10" s="639"/>
      <c r="DD10" s="645">
        <v>1243</v>
      </c>
      <c r="DE10" s="637"/>
      <c r="DF10" s="637"/>
      <c r="DG10" s="637"/>
      <c r="DH10" s="637"/>
      <c r="DI10" s="637"/>
      <c r="DJ10" s="637"/>
      <c r="DK10" s="637"/>
      <c r="DL10" s="637"/>
      <c r="DM10" s="637"/>
      <c r="DN10" s="637"/>
      <c r="DO10" s="637"/>
      <c r="DP10" s="638"/>
      <c r="DQ10" s="645">
        <v>46412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987382</v>
      </c>
      <c r="S11" s="637"/>
      <c r="T11" s="637"/>
      <c r="U11" s="637"/>
      <c r="V11" s="637"/>
      <c r="W11" s="637"/>
      <c r="X11" s="637"/>
      <c r="Y11" s="638"/>
      <c r="Z11" s="641">
        <v>3.2</v>
      </c>
      <c r="AA11" s="642"/>
      <c r="AB11" s="642"/>
      <c r="AC11" s="648"/>
      <c r="AD11" s="645">
        <v>987382</v>
      </c>
      <c r="AE11" s="637"/>
      <c r="AF11" s="637"/>
      <c r="AG11" s="637"/>
      <c r="AH11" s="637"/>
      <c r="AI11" s="637"/>
      <c r="AJ11" s="637"/>
      <c r="AK11" s="638"/>
      <c r="AL11" s="641">
        <v>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157727</v>
      </c>
      <c r="BH11" s="637"/>
      <c r="BI11" s="637"/>
      <c r="BJ11" s="637"/>
      <c r="BK11" s="637"/>
      <c r="BL11" s="637"/>
      <c r="BM11" s="637"/>
      <c r="BN11" s="638"/>
      <c r="BO11" s="639">
        <v>3.2</v>
      </c>
      <c r="BP11" s="639"/>
      <c r="BQ11" s="639"/>
      <c r="BR11" s="639"/>
      <c r="BS11" s="640">
        <v>25776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1409203</v>
      </c>
      <c r="CS11" s="637"/>
      <c r="CT11" s="637"/>
      <c r="CU11" s="637"/>
      <c r="CV11" s="637"/>
      <c r="CW11" s="637"/>
      <c r="CX11" s="637"/>
      <c r="CY11" s="638"/>
      <c r="CZ11" s="639">
        <v>4.7</v>
      </c>
      <c r="DA11" s="639"/>
      <c r="DB11" s="639"/>
      <c r="DC11" s="639"/>
      <c r="DD11" s="645">
        <v>260565</v>
      </c>
      <c r="DE11" s="637"/>
      <c r="DF11" s="637"/>
      <c r="DG11" s="637"/>
      <c r="DH11" s="637"/>
      <c r="DI11" s="637"/>
      <c r="DJ11" s="637"/>
      <c r="DK11" s="637"/>
      <c r="DL11" s="637"/>
      <c r="DM11" s="637"/>
      <c r="DN11" s="637"/>
      <c r="DO11" s="637"/>
      <c r="DP11" s="638"/>
      <c r="DQ11" s="645">
        <v>539590</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2526</v>
      </c>
      <c r="S12" s="637"/>
      <c r="T12" s="637"/>
      <c r="U12" s="637"/>
      <c r="V12" s="637"/>
      <c r="W12" s="637"/>
      <c r="X12" s="637"/>
      <c r="Y12" s="638"/>
      <c r="Z12" s="639">
        <v>0</v>
      </c>
      <c r="AA12" s="639"/>
      <c r="AB12" s="639"/>
      <c r="AC12" s="639"/>
      <c r="AD12" s="640">
        <v>2526</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1870269</v>
      </c>
      <c r="BH12" s="637"/>
      <c r="BI12" s="637"/>
      <c r="BJ12" s="637"/>
      <c r="BK12" s="637"/>
      <c r="BL12" s="637"/>
      <c r="BM12" s="637"/>
      <c r="BN12" s="638"/>
      <c r="BO12" s="639">
        <v>38</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2343360</v>
      </c>
      <c r="CS12" s="637"/>
      <c r="CT12" s="637"/>
      <c r="CU12" s="637"/>
      <c r="CV12" s="637"/>
      <c r="CW12" s="637"/>
      <c r="CX12" s="637"/>
      <c r="CY12" s="638"/>
      <c r="CZ12" s="639">
        <v>7.7</v>
      </c>
      <c r="DA12" s="639"/>
      <c r="DB12" s="639"/>
      <c r="DC12" s="639"/>
      <c r="DD12" s="645">
        <v>692</v>
      </c>
      <c r="DE12" s="637"/>
      <c r="DF12" s="637"/>
      <c r="DG12" s="637"/>
      <c r="DH12" s="637"/>
      <c r="DI12" s="637"/>
      <c r="DJ12" s="637"/>
      <c r="DK12" s="637"/>
      <c r="DL12" s="637"/>
      <c r="DM12" s="637"/>
      <c r="DN12" s="637"/>
      <c r="DO12" s="637"/>
      <c r="DP12" s="638"/>
      <c r="DQ12" s="645">
        <v>379371</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1831445</v>
      </c>
      <c r="BH13" s="637"/>
      <c r="BI13" s="637"/>
      <c r="BJ13" s="637"/>
      <c r="BK13" s="637"/>
      <c r="BL13" s="637"/>
      <c r="BM13" s="637"/>
      <c r="BN13" s="638"/>
      <c r="BO13" s="639">
        <v>37.200000000000003</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3528819</v>
      </c>
      <c r="CS13" s="637"/>
      <c r="CT13" s="637"/>
      <c r="CU13" s="637"/>
      <c r="CV13" s="637"/>
      <c r="CW13" s="637"/>
      <c r="CX13" s="637"/>
      <c r="CY13" s="638"/>
      <c r="CZ13" s="639">
        <v>11.7</v>
      </c>
      <c r="DA13" s="639"/>
      <c r="DB13" s="639"/>
      <c r="DC13" s="639"/>
      <c r="DD13" s="645">
        <v>1631774</v>
      </c>
      <c r="DE13" s="637"/>
      <c r="DF13" s="637"/>
      <c r="DG13" s="637"/>
      <c r="DH13" s="637"/>
      <c r="DI13" s="637"/>
      <c r="DJ13" s="637"/>
      <c r="DK13" s="637"/>
      <c r="DL13" s="637"/>
      <c r="DM13" s="637"/>
      <c r="DN13" s="637"/>
      <c r="DO13" s="637"/>
      <c r="DP13" s="638"/>
      <c r="DQ13" s="645">
        <v>1735432</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117325</v>
      </c>
      <c r="BH14" s="637"/>
      <c r="BI14" s="637"/>
      <c r="BJ14" s="637"/>
      <c r="BK14" s="637"/>
      <c r="BL14" s="637"/>
      <c r="BM14" s="637"/>
      <c r="BN14" s="638"/>
      <c r="BO14" s="639">
        <v>2.4</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737243</v>
      </c>
      <c r="CS14" s="637"/>
      <c r="CT14" s="637"/>
      <c r="CU14" s="637"/>
      <c r="CV14" s="637"/>
      <c r="CW14" s="637"/>
      <c r="CX14" s="637"/>
      <c r="CY14" s="638"/>
      <c r="CZ14" s="639">
        <v>2.4</v>
      </c>
      <c r="DA14" s="639"/>
      <c r="DB14" s="639"/>
      <c r="DC14" s="639"/>
      <c r="DD14" s="645" t="s">
        <v>121</v>
      </c>
      <c r="DE14" s="637"/>
      <c r="DF14" s="637"/>
      <c r="DG14" s="637"/>
      <c r="DH14" s="637"/>
      <c r="DI14" s="637"/>
      <c r="DJ14" s="637"/>
      <c r="DK14" s="637"/>
      <c r="DL14" s="637"/>
      <c r="DM14" s="637"/>
      <c r="DN14" s="637"/>
      <c r="DO14" s="637"/>
      <c r="DP14" s="638"/>
      <c r="DQ14" s="645">
        <v>737243</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24993</v>
      </c>
      <c r="S15" s="637"/>
      <c r="T15" s="637"/>
      <c r="U15" s="637"/>
      <c r="V15" s="637"/>
      <c r="W15" s="637"/>
      <c r="X15" s="637"/>
      <c r="Y15" s="638"/>
      <c r="Z15" s="639">
        <v>0.1</v>
      </c>
      <c r="AA15" s="639"/>
      <c r="AB15" s="639"/>
      <c r="AC15" s="639"/>
      <c r="AD15" s="640">
        <v>24993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338976</v>
      </c>
      <c r="BH15" s="637"/>
      <c r="BI15" s="637"/>
      <c r="BJ15" s="637"/>
      <c r="BK15" s="637"/>
      <c r="BL15" s="637"/>
      <c r="BM15" s="637"/>
      <c r="BN15" s="638"/>
      <c r="BO15" s="639">
        <v>6.9</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2780593</v>
      </c>
      <c r="CS15" s="637"/>
      <c r="CT15" s="637"/>
      <c r="CU15" s="637"/>
      <c r="CV15" s="637"/>
      <c r="CW15" s="637"/>
      <c r="CX15" s="637"/>
      <c r="CY15" s="638"/>
      <c r="CZ15" s="639">
        <v>9.1999999999999993</v>
      </c>
      <c r="DA15" s="639"/>
      <c r="DB15" s="639"/>
      <c r="DC15" s="639"/>
      <c r="DD15" s="645">
        <v>614668</v>
      </c>
      <c r="DE15" s="637"/>
      <c r="DF15" s="637"/>
      <c r="DG15" s="637"/>
      <c r="DH15" s="637"/>
      <c r="DI15" s="637"/>
      <c r="DJ15" s="637"/>
      <c r="DK15" s="637"/>
      <c r="DL15" s="637"/>
      <c r="DM15" s="637"/>
      <c r="DN15" s="637"/>
      <c r="DO15" s="637"/>
      <c r="DP15" s="638"/>
      <c r="DQ15" s="645">
        <v>1707938</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83603</v>
      </c>
      <c r="S16" s="637"/>
      <c r="T16" s="637"/>
      <c r="U16" s="637"/>
      <c r="V16" s="637"/>
      <c r="W16" s="637"/>
      <c r="X16" s="637"/>
      <c r="Y16" s="638"/>
      <c r="Z16" s="639">
        <v>0.3</v>
      </c>
      <c r="AA16" s="639"/>
      <c r="AB16" s="639"/>
      <c r="AC16" s="639"/>
      <c r="AD16" s="640">
        <v>83603</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159404</v>
      </c>
      <c r="S17" s="637"/>
      <c r="T17" s="637"/>
      <c r="U17" s="637"/>
      <c r="V17" s="637"/>
      <c r="W17" s="637"/>
      <c r="X17" s="637"/>
      <c r="Y17" s="638"/>
      <c r="Z17" s="639">
        <v>0.5</v>
      </c>
      <c r="AA17" s="639"/>
      <c r="AB17" s="639"/>
      <c r="AC17" s="639"/>
      <c r="AD17" s="640">
        <v>159404</v>
      </c>
      <c r="AE17" s="640"/>
      <c r="AF17" s="640"/>
      <c r="AG17" s="640"/>
      <c r="AH17" s="640"/>
      <c r="AI17" s="640"/>
      <c r="AJ17" s="640"/>
      <c r="AK17" s="640"/>
      <c r="AL17" s="641">
        <v>1.3</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3374718</v>
      </c>
      <c r="CS17" s="637"/>
      <c r="CT17" s="637"/>
      <c r="CU17" s="637"/>
      <c r="CV17" s="637"/>
      <c r="CW17" s="637"/>
      <c r="CX17" s="637"/>
      <c r="CY17" s="638"/>
      <c r="CZ17" s="639">
        <v>11.2</v>
      </c>
      <c r="DA17" s="639"/>
      <c r="DB17" s="639"/>
      <c r="DC17" s="639"/>
      <c r="DD17" s="645" t="s">
        <v>121</v>
      </c>
      <c r="DE17" s="637"/>
      <c r="DF17" s="637"/>
      <c r="DG17" s="637"/>
      <c r="DH17" s="637"/>
      <c r="DI17" s="637"/>
      <c r="DJ17" s="637"/>
      <c r="DK17" s="637"/>
      <c r="DL17" s="637"/>
      <c r="DM17" s="637"/>
      <c r="DN17" s="637"/>
      <c r="DO17" s="637"/>
      <c r="DP17" s="638"/>
      <c r="DQ17" s="645">
        <v>2890620</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14338</v>
      </c>
      <c r="S18" s="637"/>
      <c r="T18" s="637"/>
      <c r="U18" s="637"/>
      <c r="V18" s="637"/>
      <c r="W18" s="637"/>
      <c r="X18" s="637"/>
      <c r="Y18" s="638"/>
      <c r="Z18" s="639">
        <v>0</v>
      </c>
      <c r="AA18" s="639"/>
      <c r="AB18" s="639"/>
      <c r="AC18" s="639"/>
      <c r="AD18" s="640">
        <v>14338</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34057</v>
      </c>
      <c r="CS18" s="637"/>
      <c r="CT18" s="637"/>
      <c r="CU18" s="637"/>
      <c r="CV18" s="637"/>
      <c r="CW18" s="637"/>
      <c r="CX18" s="637"/>
      <c r="CY18" s="638"/>
      <c r="CZ18" s="639">
        <v>0.1</v>
      </c>
      <c r="DA18" s="639"/>
      <c r="DB18" s="639"/>
      <c r="DC18" s="639"/>
      <c r="DD18" s="645">
        <v>34057</v>
      </c>
      <c r="DE18" s="637"/>
      <c r="DF18" s="637"/>
      <c r="DG18" s="637"/>
      <c r="DH18" s="637"/>
      <c r="DI18" s="637"/>
      <c r="DJ18" s="637"/>
      <c r="DK18" s="637"/>
      <c r="DL18" s="637"/>
      <c r="DM18" s="637"/>
      <c r="DN18" s="637"/>
      <c r="DO18" s="637"/>
      <c r="DP18" s="638"/>
      <c r="DQ18" s="645">
        <v>24902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142596</v>
      </c>
      <c r="S19" s="637"/>
      <c r="T19" s="637"/>
      <c r="U19" s="637"/>
      <c r="V19" s="637"/>
      <c r="W19" s="637"/>
      <c r="X19" s="637"/>
      <c r="Y19" s="638"/>
      <c r="Z19" s="639">
        <v>0.5</v>
      </c>
      <c r="AA19" s="639"/>
      <c r="AB19" s="639"/>
      <c r="AC19" s="639"/>
      <c r="AD19" s="640">
        <v>142596</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249743</v>
      </c>
      <c r="BH19" s="637"/>
      <c r="BI19" s="637"/>
      <c r="BJ19" s="637"/>
      <c r="BK19" s="637"/>
      <c r="BL19" s="637"/>
      <c r="BM19" s="637"/>
      <c r="BN19" s="638"/>
      <c r="BO19" s="639">
        <v>5.0999999999999996</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2470</v>
      </c>
      <c r="S20" s="637"/>
      <c r="T20" s="637"/>
      <c r="U20" s="637"/>
      <c r="V20" s="637"/>
      <c r="W20" s="637"/>
      <c r="X20" s="637"/>
      <c r="Y20" s="638"/>
      <c r="Z20" s="639">
        <v>0</v>
      </c>
      <c r="AA20" s="639"/>
      <c r="AB20" s="639"/>
      <c r="AC20" s="639"/>
      <c r="AD20" s="640">
        <v>2470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249743</v>
      </c>
      <c r="BH20" s="637"/>
      <c r="BI20" s="637"/>
      <c r="BJ20" s="637"/>
      <c r="BK20" s="637"/>
      <c r="BL20" s="637"/>
      <c r="BM20" s="637"/>
      <c r="BN20" s="638"/>
      <c r="BO20" s="639">
        <v>5.0999999999999996</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30265987</v>
      </c>
      <c r="CS20" s="637"/>
      <c r="CT20" s="637"/>
      <c r="CU20" s="637"/>
      <c r="CV20" s="637"/>
      <c r="CW20" s="637"/>
      <c r="CX20" s="637"/>
      <c r="CY20" s="638"/>
      <c r="CZ20" s="639">
        <v>100</v>
      </c>
      <c r="DA20" s="639"/>
      <c r="DB20" s="639"/>
      <c r="DC20" s="639"/>
      <c r="DD20" s="645">
        <v>6610694</v>
      </c>
      <c r="DE20" s="637"/>
      <c r="DF20" s="637"/>
      <c r="DG20" s="637"/>
      <c r="DH20" s="637"/>
      <c r="DI20" s="637"/>
      <c r="DJ20" s="637"/>
      <c r="DK20" s="637"/>
      <c r="DL20" s="637"/>
      <c r="DM20" s="637"/>
      <c r="DN20" s="637"/>
      <c r="DO20" s="637"/>
      <c r="DP20" s="638"/>
      <c r="DQ20" s="645">
        <v>14079309</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7215710</v>
      </c>
      <c r="S21" s="637"/>
      <c r="T21" s="637"/>
      <c r="U21" s="637"/>
      <c r="V21" s="637"/>
      <c r="W21" s="637"/>
      <c r="X21" s="637"/>
      <c r="Y21" s="638"/>
      <c r="Z21" s="639">
        <v>23.7</v>
      </c>
      <c r="AA21" s="639"/>
      <c r="AB21" s="639"/>
      <c r="AC21" s="639"/>
      <c r="AD21" s="640">
        <v>6045586</v>
      </c>
      <c r="AE21" s="640"/>
      <c r="AF21" s="640"/>
      <c r="AG21" s="640"/>
      <c r="AH21" s="640"/>
      <c r="AI21" s="640"/>
      <c r="AJ21" s="640"/>
      <c r="AK21" s="640"/>
      <c r="AL21" s="641">
        <v>48.9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23643</v>
      </c>
      <c r="BH21" s="637"/>
      <c r="BI21" s="637"/>
      <c r="BJ21" s="637"/>
      <c r="BK21" s="637"/>
      <c r="BL21" s="637"/>
      <c r="BM21" s="637"/>
      <c r="BN21" s="638"/>
      <c r="BO21" s="639">
        <v>0.5</v>
      </c>
      <c r="BP21" s="639"/>
      <c r="BQ21" s="639"/>
      <c r="BR21" s="639"/>
      <c r="BS21" s="640" t="s">
        <v>121</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6045586</v>
      </c>
      <c r="S22" s="637"/>
      <c r="T22" s="637"/>
      <c r="U22" s="637"/>
      <c r="V22" s="637"/>
      <c r="W22" s="637"/>
      <c r="X22" s="637"/>
      <c r="Y22" s="638"/>
      <c r="Z22" s="639">
        <v>19.899999999999999</v>
      </c>
      <c r="AA22" s="639"/>
      <c r="AB22" s="639"/>
      <c r="AC22" s="639"/>
      <c r="AD22" s="640">
        <v>6045586</v>
      </c>
      <c r="AE22" s="640"/>
      <c r="AF22" s="640"/>
      <c r="AG22" s="640"/>
      <c r="AH22" s="640"/>
      <c r="AI22" s="640"/>
      <c r="AJ22" s="640"/>
      <c r="AK22" s="640"/>
      <c r="AL22" s="641">
        <v>48.9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1170124</v>
      </c>
      <c r="S23" s="637"/>
      <c r="T23" s="637"/>
      <c r="U23" s="637"/>
      <c r="V23" s="637"/>
      <c r="W23" s="637"/>
      <c r="X23" s="637"/>
      <c r="Y23" s="638"/>
      <c r="Z23" s="639">
        <v>3.8</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226100</v>
      </c>
      <c r="BH23" s="637"/>
      <c r="BI23" s="637"/>
      <c r="BJ23" s="637"/>
      <c r="BK23" s="637"/>
      <c r="BL23" s="637"/>
      <c r="BM23" s="637"/>
      <c r="BN23" s="638"/>
      <c r="BO23" s="639">
        <v>4.5999999999999996</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11127897</v>
      </c>
      <c r="CS24" s="626"/>
      <c r="CT24" s="626"/>
      <c r="CU24" s="626"/>
      <c r="CV24" s="626"/>
      <c r="CW24" s="626"/>
      <c r="CX24" s="626"/>
      <c r="CY24" s="627"/>
      <c r="CZ24" s="630">
        <v>36.799999999999997</v>
      </c>
      <c r="DA24" s="631"/>
      <c r="DB24" s="631"/>
      <c r="DC24" s="647"/>
      <c r="DD24" s="668">
        <v>7045099</v>
      </c>
      <c r="DE24" s="626"/>
      <c r="DF24" s="626"/>
      <c r="DG24" s="626"/>
      <c r="DH24" s="626"/>
      <c r="DI24" s="626"/>
      <c r="DJ24" s="626"/>
      <c r="DK24" s="627"/>
      <c r="DL24" s="668">
        <v>6920841</v>
      </c>
      <c r="DM24" s="626"/>
      <c r="DN24" s="626"/>
      <c r="DO24" s="626"/>
      <c r="DP24" s="626"/>
      <c r="DQ24" s="626"/>
      <c r="DR24" s="626"/>
      <c r="DS24" s="626"/>
      <c r="DT24" s="626"/>
      <c r="DU24" s="626"/>
      <c r="DV24" s="627"/>
      <c r="DW24" s="630">
        <v>55.8</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13711372</v>
      </c>
      <c r="S25" s="637"/>
      <c r="T25" s="637"/>
      <c r="U25" s="637"/>
      <c r="V25" s="637"/>
      <c r="W25" s="637"/>
      <c r="X25" s="637"/>
      <c r="Y25" s="638"/>
      <c r="Z25" s="639">
        <v>45</v>
      </c>
      <c r="AA25" s="639"/>
      <c r="AB25" s="639"/>
      <c r="AC25" s="639"/>
      <c r="AD25" s="640">
        <v>12315148</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3334678</v>
      </c>
      <c r="CS25" s="657"/>
      <c r="CT25" s="657"/>
      <c r="CU25" s="657"/>
      <c r="CV25" s="657"/>
      <c r="CW25" s="657"/>
      <c r="CX25" s="657"/>
      <c r="CY25" s="658"/>
      <c r="CZ25" s="641">
        <v>11</v>
      </c>
      <c r="DA25" s="669"/>
      <c r="DB25" s="669"/>
      <c r="DC25" s="671"/>
      <c r="DD25" s="645">
        <v>3010160</v>
      </c>
      <c r="DE25" s="657"/>
      <c r="DF25" s="657"/>
      <c r="DG25" s="657"/>
      <c r="DH25" s="657"/>
      <c r="DI25" s="657"/>
      <c r="DJ25" s="657"/>
      <c r="DK25" s="658"/>
      <c r="DL25" s="645">
        <v>2919459</v>
      </c>
      <c r="DM25" s="657"/>
      <c r="DN25" s="657"/>
      <c r="DO25" s="657"/>
      <c r="DP25" s="657"/>
      <c r="DQ25" s="657"/>
      <c r="DR25" s="657"/>
      <c r="DS25" s="657"/>
      <c r="DT25" s="657"/>
      <c r="DU25" s="657"/>
      <c r="DV25" s="658"/>
      <c r="DW25" s="641">
        <v>23.5</v>
      </c>
      <c r="DX25" s="669"/>
      <c r="DY25" s="669"/>
      <c r="DZ25" s="669"/>
      <c r="EA25" s="669"/>
      <c r="EB25" s="669"/>
      <c r="EC25" s="670"/>
    </row>
    <row r="26" spans="2:133" ht="11.25" customHeight="1" x14ac:dyDescent="0.15">
      <c r="B26" s="633" t="s">
        <v>283</v>
      </c>
      <c r="C26" s="634"/>
      <c r="D26" s="634"/>
      <c r="E26" s="634"/>
      <c r="F26" s="634"/>
      <c r="G26" s="634"/>
      <c r="H26" s="634"/>
      <c r="I26" s="634"/>
      <c r="J26" s="634"/>
      <c r="K26" s="634"/>
      <c r="L26" s="634"/>
      <c r="M26" s="634"/>
      <c r="N26" s="634"/>
      <c r="O26" s="634"/>
      <c r="P26" s="634"/>
      <c r="Q26" s="635"/>
      <c r="R26" s="636">
        <v>3456</v>
      </c>
      <c r="S26" s="637"/>
      <c r="T26" s="637"/>
      <c r="U26" s="637"/>
      <c r="V26" s="637"/>
      <c r="W26" s="637"/>
      <c r="X26" s="637"/>
      <c r="Y26" s="638"/>
      <c r="Z26" s="639">
        <v>0</v>
      </c>
      <c r="AA26" s="639"/>
      <c r="AB26" s="639"/>
      <c r="AC26" s="639"/>
      <c r="AD26" s="640">
        <v>3456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1843978</v>
      </c>
      <c r="CS26" s="637"/>
      <c r="CT26" s="637"/>
      <c r="CU26" s="637"/>
      <c r="CV26" s="637"/>
      <c r="CW26" s="637"/>
      <c r="CX26" s="637"/>
      <c r="CY26" s="638"/>
      <c r="CZ26" s="641">
        <v>6.1</v>
      </c>
      <c r="DA26" s="669"/>
      <c r="DB26" s="669"/>
      <c r="DC26" s="671"/>
      <c r="DD26" s="645">
        <v>1733842</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9"/>
      <c r="DY26" s="669"/>
      <c r="DZ26" s="669"/>
      <c r="EA26" s="669"/>
      <c r="EB26" s="669"/>
      <c r="EC26" s="670"/>
    </row>
    <row r="27" spans="2:133" ht="11.25" customHeight="1" x14ac:dyDescent="0.15">
      <c r="B27" s="633" t="s">
        <v>286</v>
      </c>
      <c r="C27" s="634"/>
      <c r="D27" s="634"/>
      <c r="E27" s="634"/>
      <c r="F27" s="634"/>
      <c r="G27" s="634"/>
      <c r="H27" s="634"/>
      <c r="I27" s="634"/>
      <c r="J27" s="634"/>
      <c r="K27" s="634"/>
      <c r="L27" s="634"/>
      <c r="M27" s="634"/>
      <c r="N27" s="634"/>
      <c r="O27" s="634"/>
      <c r="P27" s="634"/>
      <c r="Q27" s="635"/>
      <c r="R27" s="636">
        <v>184105</v>
      </c>
      <c r="S27" s="637"/>
      <c r="T27" s="637"/>
      <c r="U27" s="637"/>
      <c r="V27" s="637"/>
      <c r="W27" s="637"/>
      <c r="X27" s="637"/>
      <c r="Y27" s="638"/>
      <c r="Z27" s="639">
        <v>0.6</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4926145</v>
      </c>
      <c r="BH27" s="637"/>
      <c r="BI27" s="637"/>
      <c r="BJ27" s="637"/>
      <c r="BK27" s="637"/>
      <c r="BL27" s="637"/>
      <c r="BM27" s="637"/>
      <c r="BN27" s="638"/>
      <c r="BO27" s="639">
        <v>100</v>
      </c>
      <c r="BP27" s="639"/>
      <c r="BQ27" s="639"/>
      <c r="BR27" s="639"/>
      <c r="BS27" s="640">
        <v>47087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4418501</v>
      </c>
      <c r="CS27" s="657"/>
      <c r="CT27" s="657"/>
      <c r="CU27" s="657"/>
      <c r="CV27" s="657"/>
      <c r="CW27" s="657"/>
      <c r="CX27" s="657"/>
      <c r="CY27" s="658"/>
      <c r="CZ27" s="641">
        <v>14.6</v>
      </c>
      <c r="DA27" s="669"/>
      <c r="DB27" s="669"/>
      <c r="DC27" s="671"/>
      <c r="DD27" s="645">
        <v>1144319</v>
      </c>
      <c r="DE27" s="657"/>
      <c r="DF27" s="657"/>
      <c r="DG27" s="657"/>
      <c r="DH27" s="657"/>
      <c r="DI27" s="657"/>
      <c r="DJ27" s="657"/>
      <c r="DK27" s="658"/>
      <c r="DL27" s="645">
        <v>1110762</v>
      </c>
      <c r="DM27" s="657"/>
      <c r="DN27" s="657"/>
      <c r="DO27" s="657"/>
      <c r="DP27" s="657"/>
      <c r="DQ27" s="657"/>
      <c r="DR27" s="657"/>
      <c r="DS27" s="657"/>
      <c r="DT27" s="657"/>
      <c r="DU27" s="657"/>
      <c r="DV27" s="658"/>
      <c r="DW27" s="641">
        <v>9</v>
      </c>
      <c r="DX27" s="669"/>
      <c r="DY27" s="669"/>
      <c r="DZ27" s="669"/>
      <c r="EA27" s="669"/>
      <c r="EB27" s="669"/>
      <c r="EC27" s="670"/>
    </row>
    <row r="28" spans="2:133" ht="11.25" customHeight="1" x14ac:dyDescent="0.15">
      <c r="B28" s="633" t="s">
        <v>289</v>
      </c>
      <c r="C28" s="634"/>
      <c r="D28" s="634"/>
      <c r="E28" s="634"/>
      <c r="F28" s="634"/>
      <c r="G28" s="634"/>
      <c r="H28" s="634"/>
      <c r="I28" s="634"/>
      <c r="J28" s="634"/>
      <c r="K28" s="634"/>
      <c r="L28" s="634"/>
      <c r="M28" s="634"/>
      <c r="N28" s="634"/>
      <c r="O28" s="634"/>
      <c r="P28" s="634"/>
      <c r="Q28" s="635"/>
      <c r="R28" s="636">
        <v>533636</v>
      </c>
      <c r="S28" s="637"/>
      <c r="T28" s="637"/>
      <c r="U28" s="637"/>
      <c r="V28" s="637"/>
      <c r="W28" s="637"/>
      <c r="X28" s="637"/>
      <c r="Y28" s="638"/>
      <c r="Z28" s="639">
        <v>1.8</v>
      </c>
      <c r="AA28" s="639"/>
      <c r="AB28" s="639"/>
      <c r="AC28" s="639"/>
      <c r="AD28" s="640">
        <v>14754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3374718</v>
      </c>
      <c r="CS28" s="637"/>
      <c r="CT28" s="637"/>
      <c r="CU28" s="637"/>
      <c r="CV28" s="637"/>
      <c r="CW28" s="637"/>
      <c r="CX28" s="637"/>
      <c r="CY28" s="638"/>
      <c r="CZ28" s="641">
        <v>11.2</v>
      </c>
      <c r="DA28" s="669"/>
      <c r="DB28" s="669"/>
      <c r="DC28" s="671"/>
      <c r="DD28" s="645">
        <v>2890620</v>
      </c>
      <c r="DE28" s="637"/>
      <c r="DF28" s="637"/>
      <c r="DG28" s="637"/>
      <c r="DH28" s="637"/>
      <c r="DI28" s="637"/>
      <c r="DJ28" s="637"/>
      <c r="DK28" s="638"/>
      <c r="DL28" s="645">
        <v>2890620</v>
      </c>
      <c r="DM28" s="637"/>
      <c r="DN28" s="637"/>
      <c r="DO28" s="637"/>
      <c r="DP28" s="637"/>
      <c r="DQ28" s="637"/>
      <c r="DR28" s="637"/>
      <c r="DS28" s="637"/>
      <c r="DT28" s="637"/>
      <c r="DU28" s="637"/>
      <c r="DV28" s="638"/>
      <c r="DW28" s="641">
        <v>23.3</v>
      </c>
      <c r="DX28" s="669"/>
      <c r="DY28" s="669"/>
      <c r="DZ28" s="669"/>
      <c r="EA28" s="669"/>
      <c r="EB28" s="669"/>
      <c r="EC28" s="670"/>
    </row>
    <row r="29" spans="2:133" ht="11.25" customHeight="1" x14ac:dyDescent="0.15">
      <c r="B29" s="633" t="s">
        <v>291</v>
      </c>
      <c r="C29" s="634"/>
      <c r="D29" s="634"/>
      <c r="E29" s="634"/>
      <c r="F29" s="634"/>
      <c r="G29" s="634"/>
      <c r="H29" s="634"/>
      <c r="I29" s="634"/>
      <c r="J29" s="634"/>
      <c r="K29" s="634"/>
      <c r="L29" s="634"/>
      <c r="M29" s="634"/>
      <c r="N29" s="634"/>
      <c r="O29" s="634"/>
      <c r="P29" s="634"/>
      <c r="Q29" s="635"/>
      <c r="R29" s="636">
        <v>142270</v>
      </c>
      <c r="S29" s="637"/>
      <c r="T29" s="637"/>
      <c r="U29" s="637"/>
      <c r="V29" s="637"/>
      <c r="W29" s="637"/>
      <c r="X29" s="637"/>
      <c r="Y29" s="638"/>
      <c r="Z29" s="639">
        <v>0.5</v>
      </c>
      <c r="AA29" s="639"/>
      <c r="AB29" s="639"/>
      <c r="AC29" s="639"/>
      <c r="AD29" s="640" t="s">
        <v>121</v>
      </c>
      <c r="AE29" s="640"/>
      <c r="AF29" s="640"/>
      <c r="AG29" s="640"/>
      <c r="AH29" s="640"/>
      <c r="AI29" s="640"/>
      <c r="AJ29" s="640"/>
      <c r="AK29" s="640"/>
      <c r="AL29" s="641" t="s">
        <v>121</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3373511</v>
      </c>
      <c r="CS29" s="657"/>
      <c r="CT29" s="657"/>
      <c r="CU29" s="657"/>
      <c r="CV29" s="657"/>
      <c r="CW29" s="657"/>
      <c r="CX29" s="657"/>
      <c r="CY29" s="658"/>
      <c r="CZ29" s="641">
        <v>11.1</v>
      </c>
      <c r="DA29" s="669"/>
      <c r="DB29" s="669"/>
      <c r="DC29" s="671"/>
      <c r="DD29" s="645">
        <v>2889413</v>
      </c>
      <c r="DE29" s="657"/>
      <c r="DF29" s="657"/>
      <c r="DG29" s="657"/>
      <c r="DH29" s="657"/>
      <c r="DI29" s="657"/>
      <c r="DJ29" s="657"/>
      <c r="DK29" s="658"/>
      <c r="DL29" s="645">
        <v>2889413</v>
      </c>
      <c r="DM29" s="657"/>
      <c r="DN29" s="657"/>
      <c r="DO29" s="657"/>
      <c r="DP29" s="657"/>
      <c r="DQ29" s="657"/>
      <c r="DR29" s="657"/>
      <c r="DS29" s="657"/>
      <c r="DT29" s="657"/>
      <c r="DU29" s="657"/>
      <c r="DV29" s="658"/>
      <c r="DW29" s="641">
        <v>23.3</v>
      </c>
      <c r="DX29" s="669"/>
      <c r="DY29" s="669"/>
      <c r="DZ29" s="669"/>
      <c r="EA29" s="669"/>
      <c r="EB29" s="669"/>
      <c r="EC29" s="670"/>
    </row>
    <row r="30" spans="2:133" ht="11.25" customHeight="1" x14ac:dyDescent="0.15">
      <c r="B30" s="633" t="s">
        <v>293</v>
      </c>
      <c r="C30" s="634"/>
      <c r="D30" s="634"/>
      <c r="E30" s="634"/>
      <c r="F30" s="634"/>
      <c r="G30" s="634"/>
      <c r="H30" s="634"/>
      <c r="I30" s="634"/>
      <c r="J30" s="634"/>
      <c r="K30" s="634"/>
      <c r="L30" s="634"/>
      <c r="M30" s="634"/>
      <c r="N30" s="634"/>
      <c r="O30" s="634"/>
      <c r="P30" s="634"/>
      <c r="Q30" s="635"/>
      <c r="R30" s="636">
        <v>3364282</v>
      </c>
      <c r="S30" s="637"/>
      <c r="T30" s="637"/>
      <c r="U30" s="637"/>
      <c r="V30" s="637"/>
      <c r="W30" s="637"/>
      <c r="X30" s="637"/>
      <c r="Y30" s="638"/>
      <c r="Z30" s="639">
        <v>11.1</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3197626</v>
      </c>
      <c r="CS30" s="637"/>
      <c r="CT30" s="637"/>
      <c r="CU30" s="637"/>
      <c r="CV30" s="637"/>
      <c r="CW30" s="637"/>
      <c r="CX30" s="637"/>
      <c r="CY30" s="638"/>
      <c r="CZ30" s="641">
        <v>10.6</v>
      </c>
      <c r="DA30" s="669"/>
      <c r="DB30" s="669"/>
      <c r="DC30" s="671"/>
      <c r="DD30" s="645">
        <v>2734149</v>
      </c>
      <c r="DE30" s="637"/>
      <c r="DF30" s="637"/>
      <c r="DG30" s="637"/>
      <c r="DH30" s="637"/>
      <c r="DI30" s="637"/>
      <c r="DJ30" s="637"/>
      <c r="DK30" s="638"/>
      <c r="DL30" s="645">
        <v>2734149</v>
      </c>
      <c r="DM30" s="637"/>
      <c r="DN30" s="637"/>
      <c r="DO30" s="637"/>
      <c r="DP30" s="637"/>
      <c r="DQ30" s="637"/>
      <c r="DR30" s="637"/>
      <c r="DS30" s="637"/>
      <c r="DT30" s="637"/>
      <c r="DU30" s="637"/>
      <c r="DV30" s="638"/>
      <c r="DW30" s="641">
        <v>22</v>
      </c>
      <c r="DX30" s="669"/>
      <c r="DY30" s="669"/>
      <c r="DZ30" s="669"/>
      <c r="EA30" s="669"/>
      <c r="EB30" s="669"/>
      <c r="EC30" s="670"/>
    </row>
    <row r="31" spans="2:133" ht="11.25" customHeight="1" x14ac:dyDescent="0.15">
      <c r="B31" s="649" t="s">
        <v>297</v>
      </c>
      <c r="C31" s="650"/>
      <c r="D31" s="650"/>
      <c r="E31" s="650"/>
      <c r="F31" s="650"/>
      <c r="G31" s="650"/>
      <c r="H31" s="650"/>
      <c r="I31" s="650"/>
      <c r="J31" s="650"/>
      <c r="K31" s="650"/>
      <c r="L31" s="650"/>
      <c r="M31" s="650"/>
      <c r="N31" s="650"/>
      <c r="O31" s="650"/>
      <c r="P31" s="650"/>
      <c r="Q31" s="651"/>
      <c r="R31" s="636">
        <v>11005</v>
      </c>
      <c r="S31" s="637"/>
      <c r="T31" s="637"/>
      <c r="U31" s="637"/>
      <c r="V31" s="637"/>
      <c r="W31" s="637"/>
      <c r="X31" s="637"/>
      <c r="Y31" s="638"/>
      <c r="Z31" s="639">
        <v>0</v>
      </c>
      <c r="AA31" s="639"/>
      <c r="AB31" s="639"/>
      <c r="AC31" s="639"/>
      <c r="AD31" s="640">
        <v>11005</v>
      </c>
      <c r="AE31" s="640"/>
      <c r="AF31" s="640"/>
      <c r="AG31" s="640"/>
      <c r="AH31" s="640"/>
      <c r="AI31" s="640"/>
      <c r="AJ31" s="640"/>
      <c r="AK31" s="640"/>
      <c r="AL31" s="641">
        <v>0.1</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99.3</v>
      </c>
      <c r="BH31" s="680"/>
      <c r="BI31" s="680"/>
      <c r="BJ31" s="680"/>
      <c r="BK31" s="680"/>
      <c r="BL31" s="680"/>
      <c r="BM31" s="631">
        <v>97</v>
      </c>
      <c r="BN31" s="680"/>
      <c r="BO31" s="680"/>
      <c r="BP31" s="680"/>
      <c r="BQ31" s="681"/>
      <c r="BR31" s="683">
        <v>99.2</v>
      </c>
      <c r="BS31" s="680"/>
      <c r="BT31" s="680"/>
      <c r="BU31" s="680"/>
      <c r="BV31" s="680"/>
      <c r="BW31" s="680"/>
      <c r="BX31" s="631">
        <v>96.5</v>
      </c>
      <c r="BY31" s="680"/>
      <c r="BZ31" s="680"/>
      <c r="CA31" s="680"/>
      <c r="CB31" s="681"/>
      <c r="CD31" s="676"/>
      <c r="CE31" s="677"/>
      <c r="CF31" s="633" t="s">
        <v>300</v>
      </c>
      <c r="CG31" s="634"/>
      <c r="CH31" s="634"/>
      <c r="CI31" s="634"/>
      <c r="CJ31" s="634"/>
      <c r="CK31" s="634"/>
      <c r="CL31" s="634"/>
      <c r="CM31" s="634"/>
      <c r="CN31" s="634"/>
      <c r="CO31" s="634"/>
      <c r="CP31" s="634"/>
      <c r="CQ31" s="635"/>
      <c r="CR31" s="636">
        <v>175885</v>
      </c>
      <c r="CS31" s="657"/>
      <c r="CT31" s="657"/>
      <c r="CU31" s="657"/>
      <c r="CV31" s="657"/>
      <c r="CW31" s="657"/>
      <c r="CX31" s="657"/>
      <c r="CY31" s="658"/>
      <c r="CZ31" s="641">
        <v>0.6</v>
      </c>
      <c r="DA31" s="669"/>
      <c r="DB31" s="669"/>
      <c r="DC31" s="671"/>
      <c r="DD31" s="645">
        <v>155264</v>
      </c>
      <c r="DE31" s="657"/>
      <c r="DF31" s="657"/>
      <c r="DG31" s="657"/>
      <c r="DH31" s="657"/>
      <c r="DI31" s="657"/>
      <c r="DJ31" s="657"/>
      <c r="DK31" s="658"/>
      <c r="DL31" s="645">
        <v>155264</v>
      </c>
      <c r="DM31" s="657"/>
      <c r="DN31" s="657"/>
      <c r="DO31" s="657"/>
      <c r="DP31" s="657"/>
      <c r="DQ31" s="657"/>
      <c r="DR31" s="657"/>
      <c r="DS31" s="657"/>
      <c r="DT31" s="657"/>
      <c r="DU31" s="657"/>
      <c r="DV31" s="658"/>
      <c r="DW31" s="641">
        <v>1.3</v>
      </c>
      <c r="DX31" s="669"/>
      <c r="DY31" s="669"/>
      <c r="DZ31" s="669"/>
      <c r="EA31" s="669"/>
      <c r="EB31" s="669"/>
      <c r="EC31" s="670"/>
    </row>
    <row r="32" spans="2:133" ht="11.25" customHeight="1" x14ac:dyDescent="0.15">
      <c r="B32" s="633" t="s">
        <v>301</v>
      </c>
      <c r="C32" s="634"/>
      <c r="D32" s="634"/>
      <c r="E32" s="634"/>
      <c r="F32" s="634"/>
      <c r="G32" s="634"/>
      <c r="H32" s="634"/>
      <c r="I32" s="634"/>
      <c r="J32" s="634"/>
      <c r="K32" s="634"/>
      <c r="L32" s="634"/>
      <c r="M32" s="634"/>
      <c r="N32" s="634"/>
      <c r="O32" s="634"/>
      <c r="P32" s="634"/>
      <c r="Q32" s="635"/>
      <c r="R32" s="636">
        <v>1735788</v>
      </c>
      <c r="S32" s="637"/>
      <c r="T32" s="637"/>
      <c r="U32" s="637"/>
      <c r="V32" s="637"/>
      <c r="W32" s="637"/>
      <c r="X32" s="637"/>
      <c r="Y32" s="638"/>
      <c r="Z32" s="639">
        <v>5.7</v>
      </c>
      <c r="AA32" s="639"/>
      <c r="AB32" s="639"/>
      <c r="AC32" s="639"/>
      <c r="AD32" s="640" t="s">
        <v>121</v>
      </c>
      <c r="AE32" s="640"/>
      <c r="AF32" s="640"/>
      <c r="AG32" s="640"/>
      <c r="AH32" s="640"/>
      <c r="AI32" s="640"/>
      <c r="AJ32" s="640"/>
      <c r="AK32" s="640"/>
      <c r="AL32" s="641" t="s">
        <v>121</v>
      </c>
      <c r="AM32" s="642"/>
      <c r="AN32" s="642"/>
      <c r="AO32" s="643"/>
      <c r="AP32" s="686"/>
      <c r="AQ32" s="687"/>
      <c r="AR32" s="687"/>
      <c r="AS32" s="687"/>
      <c r="AT32" s="691"/>
      <c r="AU32" s="196" t="s">
        <v>302</v>
      </c>
      <c r="AX32" s="633" t="s">
        <v>303</v>
      </c>
      <c r="AY32" s="634"/>
      <c r="AZ32" s="634"/>
      <c r="BA32" s="634"/>
      <c r="BB32" s="634"/>
      <c r="BC32" s="634"/>
      <c r="BD32" s="634"/>
      <c r="BE32" s="634"/>
      <c r="BF32" s="635"/>
      <c r="BG32" s="693">
        <v>99.5</v>
      </c>
      <c r="BH32" s="657"/>
      <c r="BI32" s="657"/>
      <c r="BJ32" s="657"/>
      <c r="BK32" s="657"/>
      <c r="BL32" s="657"/>
      <c r="BM32" s="642">
        <v>98</v>
      </c>
      <c r="BN32" s="657"/>
      <c r="BO32" s="657"/>
      <c r="BP32" s="657"/>
      <c r="BQ32" s="682"/>
      <c r="BR32" s="693">
        <v>99.4</v>
      </c>
      <c r="BS32" s="657"/>
      <c r="BT32" s="657"/>
      <c r="BU32" s="657"/>
      <c r="BV32" s="657"/>
      <c r="BW32" s="657"/>
      <c r="BX32" s="642">
        <v>97.6</v>
      </c>
      <c r="BY32" s="657"/>
      <c r="BZ32" s="657"/>
      <c r="CA32" s="657"/>
      <c r="CB32" s="682"/>
      <c r="CD32" s="678"/>
      <c r="CE32" s="679"/>
      <c r="CF32" s="633" t="s">
        <v>304</v>
      </c>
      <c r="CG32" s="634"/>
      <c r="CH32" s="634"/>
      <c r="CI32" s="634"/>
      <c r="CJ32" s="634"/>
      <c r="CK32" s="634"/>
      <c r="CL32" s="634"/>
      <c r="CM32" s="634"/>
      <c r="CN32" s="634"/>
      <c r="CO32" s="634"/>
      <c r="CP32" s="634"/>
      <c r="CQ32" s="635"/>
      <c r="CR32" s="636">
        <v>1207</v>
      </c>
      <c r="CS32" s="637"/>
      <c r="CT32" s="637"/>
      <c r="CU32" s="637"/>
      <c r="CV32" s="637"/>
      <c r="CW32" s="637"/>
      <c r="CX32" s="637"/>
      <c r="CY32" s="638"/>
      <c r="CZ32" s="641">
        <v>0</v>
      </c>
      <c r="DA32" s="669"/>
      <c r="DB32" s="669"/>
      <c r="DC32" s="671"/>
      <c r="DD32" s="645">
        <v>1207</v>
      </c>
      <c r="DE32" s="637"/>
      <c r="DF32" s="637"/>
      <c r="DG32" s="637"/>
      <c r="DH32" s="637"/>
      <c r="DI32" s="637"/>
      <c r="DJ32" s="637"/>
      <c r="DK32" s="638"/>
      <c r="DL32" s="645">
        <v>1207</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15">
      <c r="B33" s="633" t="s">
        <v>305</v>
      </c>
      <c r="C33" s="634"/>
      <c r="D33" s="634"/>
      <c r="E33" s="634"/>
      <c r="F33" s="634"/>
      <c r="G33" s="634"/>
      <c r="H33" s="634"/>
      <c r="I33" s="634"/>
      <c r="J33" s="634"/>
      <c r="K33" s="634"/>
      <c r="L33" s="634"/>
      <c r="M33" s="634"/>
      <c r="N33" s="634"/>
      <c r="O33" s="634"/>
      <c r="P33" s="634"/>
      <c r="Q33" s="635"/>
      <c r="R33" s="636">
        <v>68432</v>
      </c>
      <c r="S33" s="637"/>
      <c r="T33" s="637"/>
      <c r="U33" s="637"/>
      <c r="V33" s="637"/>
      <c r="W33" s="637"/>
      <c r="X33" s="637"/>
      <c r="Y33" s="638"/>
      <c r="Z33" s="639">
        <v>0.2</v>
      </c>
      <c r="AA33" s="639"/>
      <c r="AB33" s="639"/>
      <c r="AC33" s="639"/>
      <c r="AD33" s="640">
        <v>7692</v>
      </c>
      <c r="AE33" s="640"/>
      <c r="AF33" s="640"/>
      <c r="AG33" s="640"/>
      <c r="AH33" s="640"/>
      <c r="AI33" s="640"/>
      <c r="AJ33" s="640"/>
      <c r="AK33" s="640"/>
      <c r="AL33" s="641">
        <v>0.1</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99.1</v>
      </c>
      <c r="BH33" s="695"/>
      <c r="BI33" s="695"/>
      <c r="BJ33" s="695"/>
      <c r="BK33" s="695"/>
      <c r="BL33" s="695"/>
      <c r="BM33" s="696">
        <v>95.2</v>
      </c>
      <c r="BN33" s="695"/>
      <c r="BO33" s="695"/>
      <c r="BP33" s="695"/>
      <c r="BQ33" s="697"/>
      <c r="BR33" s="694">
        <v>98.9</v>
      </c>
      <c r="BS33" s="695"/>
      <c r="BT33" s="695"/>
      <c r="BU33" s="695"/>
      <c r="BV33" s="695"/>
      <c r="BW33" s="695"/>
      <c r="BX33" s="696">
        <v>94.3</v>
      </c>
      <c r="BY33" s="695"/>
      <c r="BZ33" s="695"/>
      <c r="CA33" s="695"/>
      <c r="CB33" s="697"/>
      <c r="CD33" s="633" t="s">
        <v>307</v>
      </c>
      <c r="CE33" s="634"/>
      <c r="CF33" s="634"/>
      <c r="CG33" s="634"/>
      <c r="CH33" s="634"/>
      <c r="CI33" s="634"/>
      <c r="CJ33" s="634"/>
      <c r="CK33" s="634"/>
      <c r="CL33" s="634"/>
      <c r="CM33" s="634"/>
      <c r="CN33" s="634"/>
      <c r="CO33" s="634"/>
      <c r="CP33" s="634"/>
      <c r="CQ33" s="635"/>
      <c r="CR33" s="636">
        <v>12527396</v>
      </c>
      <c r="CS33" s="657"/>
      <c r="CT33" s="657"/>
      <c r="CU33" s="657"/>
      <c r="CV33" s="657"/>
      <c r="CW33" s="657"/>
      <c r="CX33" s="657"/>
      <c r="CY33" s="658"/>
      <c r="CZ33" s="641">
        <v>41.4</v>
      </c>
      <c r="DA33" s="669"/>
      <c r="DB33" s="669"/>
      <c r="DC33" s="671"/>
      <c r="DD33" s="645">
        <v>6492387</v>
      </c>
      <c r="DE33" s="657"/>
      <c r="DF33" s="657"/>
      <c r="DG33" s="657"/>
      <c r="DH33" s="657"/>
      <c r="DI33" s="657"/>
      <c r="DJ33" s="657"/>
      <c r="DK33" s="658"/>
      <c r="DL33" s="645">
        <v>5036375</v>
      </c>
      <c r="DM33" s="657"/>
      <c r="DN33" s="657"/>
      <c r="DO33" s="657"/>
      <c r="DP33" s="657"/>
      <c r="DQ33" s="657"/>
      <c r="DR33" s="657"/>
      <c r="DS33" s="657"/>
      <c r="DT33" s="657"/>
      <c r="DU33" s="657"/>
      <c r="DV33" s="658"/>
      <c r="DW33" s="641">
        <v>40.6</v>
      </c>
      <c r="DX33" s="669"/>
      <c r="DY33" s="669"/>
      <c r="DZ33" s="669"/>
      <c r="EA33" s="669"/>
      <c r="EB33" s="669"/>
      <c r="EC33" s="670"/>
    </row>
    <row r="34" spans="2:133" ht="11.25" customHeight="1" x14ac:dyDescent="0.15">
      <c r="B34" s="633" t="s">
        <v>308</v>
      </c>
      <c r="C34" s="634"/>
      <c r="D34" s="634"/>
      <c r="E34" s="634"/>
      <c r="F34" s="634"/>
      <c r="G34" s="634"/>
      <c r="H34" s="634"/>
      <c r="I34" s="634"/>
      <c r="J34" s="634"/>
      <c r="K34" s="634"/>
      <c r="L34" s="634"/>
      <c r="M34" s="634"/>
      <c r="N34" s="634"/>
      <c r="O34" s="634"/>
      <c r="P34" s="634"/>
      <c r="Q34" s="635"/>
      <c r="R34" s="636">
        <v>2212892</v>
      </c>
      <c r="S34" s="637"/>
      <c r="T34" s="637"/>
      <c r="U34" s="637"/>
      <c r="V34" s="637"/>
      <c r="W34" s="637"/>
      <c r="X34" s="637"/>
      <c r="Y34" s="638"/>
      <c r="Z34" s="639">
        <v>7.3</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4590068</v>
      </c>
      <c r="CS34" s="637"/>
      <c r="CT34" s="637"/>
      <c r="CU34" s="637"/>
      <c r="CV34" s="637"/>
      <c r="CW34" s="637"/>
      <c r="CX34" s="637"/>
      <c r="CY34" s="638"/>
      <c r="CZ34" s="641">
        <v>15.2</v>
      </c>
      <c r="DA34" s="669"/>
      <c r="DB34" s="669"/>
      <c r="DC34" s="671"/>
      <c r="DD34" s="645">
        <v>2408929</v>
      </c>
      <c r="DE34" s="637"/>
      <c r="DF34" s="637"/>
      <c r="DG34" s="637"/>
      <c r="DH34" s="637"/>
      <c r="DI34" s="637"/>
      <c r="DJ34" s="637"/>
      <c r="DK34" s="638"/>
      <c r="DL34" s="645">
        <v>2096443</v>
      </c>
      <c r="DM34" s="637"/>
      <c r="DN34" s="637"/>
      <c r="DO34" s="637"/>
      <c r="DP34" s="637"/>
      <c r="DQ34" s="637"/>
      <c r="DR34" s="637"/>
      <c r="DS34" s="637"/>
      <c r="DT34" s="637"/>
      <c r="DU34" s="637"/>
      <c r="DV34" s="638"/>
      <c r="DW34" s="641">
        <v>16.899999999999999</v>
      </c>
      <c r="DX34" s="669"/>
      <c r="DY34" s="669"/>
      <c r="DZ34" s="669"/>
      <c r="EA34" s="669"/>
      <c r="EB34" s="669"/>
      <c r="EC34" s="670"/>
    </row>
    <row r="35" spans="2:133" ht="11.25" customHeight="1" x14ac:dyDescent="0.15">
      <c r="B35" s="633" t="s">
        <v>310</v>
      </c>
      <c r="C35" s="634"/>
      <c r="D35" s="634"/>
      <c r="E35" s="634"/>
      <c r="F35" s="634"/>
      <c r="G35" s="634"/>
      <c r="H35" s="634"/>
      <c r="I35" s="634"/>
      <c r="J35" s="634"/>
      <c r="K35" s="634"/>
      <c r="L35" s="634"/>
      <c r="M35" s="634"/>
      <c r="N35" s="634"/>
      <c r="O35" s="634"/>
      <c r="P35" s="634"/>
      <c r="Q35" s="635"/>
      <c r="R35" s="636">
        <v>2160064</v>
      </c>
      <c r="S35" s="637"/>
      <c r="T35" s="637"/>
      <c r="U35" s="637"/>
      <c r="V35" s="637"/>
      <c r="W35" s="637"/>
      <c r="X35" s="637"/>
      <c r="Y35" s="638"/>
      <c r="Z35" s="639">
        <v>7.1</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1007290</v>
      </c>
      <c r="CS35" s="657"/>
      <c r="CT35" s="657"/>
      <c r="CU35" s="657"/>
      <c r="CV35" s="657"/>
      <c r="CW35" s="657"/>
      <c r="CX35" s="657"/>
      <c r="CY35" s="658"/>
      <c r="CZ35" s="641">
        <v>3.3</v>
      </c>
      <c r="DA35" s="669"/>
      <c r="DB35" s="669"/>
      <c r="DC35" s="671"/>
      <c r="DD35" s="645">
        <v>819810</v>
      </c>
      <c r="DE35" s="657"/>
      <c r="DF35" s="657"/>
      <c r="DG35" s="657"/>
      <c r="DH35" s="657"/>
      <c r="DI35" s="657"/>
      <c r="DJ35" s="657"/>
      <c r="DK35" s="658"/>
      <c r="DL35" s="645">
        <v>724633</v>
      </c>
      <c r="DM35" s="657"/>
      <c r="DN35" s="657"/>
      <c r="DO35" s="657"/>
      <c r="DP35" s="657"/>
      <c r="DQ35" s="657"/>
      <c r="DR35" s="657"/>
      <c r="DS35" s="657"/>
      <c r="DT35" s="657"/>
      <c r="DU35" s="657"/>
      <c r="DV35" s="658"/>
      <c r="DW35" s="641">
        <v>5.8</v>
      </c>
      <c r="DX35" s="669"/>
      <c r="DY35" s="669"/>
      <c r="DZ35" s="669"/>
      <c r="EA35" s="669"/>
      <c r="EB35" s="669"/>
      <c r="EC35" s="670"/>
    </row>
    <row r="36" spans="2:133" ht="11.25" customHeight="1" x14ac:dyDescent="0.15">
      <c r="B36" s="633" t="s">
        <v>314</v>
      </c>
      <c r="C36" s="634"/>
      <c r="D36" s="634"/>
      <c r="E36" s="634"/>
      <c r="F36" s="634"/>
      <c r="G36" s="634"/>
      <c r="H36" s="634"/>
      <c r="I36" s="634"/>
      <c r="J36" s="634"/>
      <c r="K36" s="634"/>
      <c r="L36" s="634"/>
      <c r="M36" s="634"/>
      <c r="N36" s="634"/>
      <c r="O36" s="634"/>
      <c r="P36" s="634"/>
      <c r="Q36" s="635"/>
      <c r="R36" s="636">
        <v>150087</v>
      </c>
      <c r="S36" s="637"/>
      <c r="T36" s="637"/>
      <c r="U36" s="637"/>
      <c r="V36" s="637"/>
      <c r="W36" s="637"/>
      <c r="X36" s="637"/>
      <c r="Y36" s="638"/>
      <c r="Z36" s="639">
        <v>0.5</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1994073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7080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3460019</v>
      </c>
      <c r="CS36" s="637"/>
      <c r="CT36" s="637"/>
      <c r="CU36" s="637"/>
      <c r="CV36" s="637"/>
      <c r="CW36" s="637"/>
      <c r="CX36" s="637"/>
      <c r="CY36" s="638"/>
      <c r="CZ36" s="641">
        <v>11.4</v>
      </c>
      <c r="DA36" s="669"/>
      <c r="DB36" s="669"/>
      <c r="DC36" s="671"/>
      <c r="DD36" s="645">
        <v>1994277</v>
      </c>
      <c r="DE36" s="637"/>
      <c r="DF36" s="637"/>
      <c r="DG36" s="637"/>
      <c r="DH36" s="637"/>
      <c r="DI36" s="637"/>
      <c r="DJ36" s="637"/>
      <c r="DK36" s="638"/>
      <c r="DL36" s="645">
        <v>1237140</v>
      </c>
      <c r="DM36" s="637"/>
      <c r="DN36" s="637"/>
      <c r="DO36" s="637"/>
      <c r="DP36" s="637"/>
      <c r="DQ36" s="637"/>
      <c r="DR36" s="637"/>
      <c r="DS36" s="637"/>
      <c r="DT36" s="637"/>
      <c r="DU36" s="637"/>
      <c r="DV36" s="638"/>
      <c r="DW36" s="641">
        <v>10</v>
      </c>
      <c r="DX36" s="669"/>
      <c r="DY36" s="669"/>
      <c r="DZ36" s="669"/>
      <c r="EA36" s="669"/>
      <c r="EB36" s="669"/>
      <c r="EC36" s="670"/>
    </row>
    <row r="37" spans="2:133" ht="11.25" customHeight="1" x14ac:dyDescent="0.15">
      <c r="B37" s="633" t="s">
        <v>318</v>
      </c>
      <c r="C37" s="634"/>
      <c r="D37" s="634"/>
      <c r="E37" s="634"/>
      <c r="F37" s="634"/>
      <c r="G37" s="634"/>
      <c r="H37" s="634"/>
      <c r="I37" s="634"/>
      <c r="J37" s="634"/>
      <c r="K37" s="634"/>
      <c r="L37" s="634"/>
      <c r="M37" s="634"/>
      <c r="N37" s="634"/>
      <c r="O37" s="634"/>
      <c r="P37" s="634"/>
      <c r="Q37" s="635"/>
      <c r="R37" s="636">
        <v>823668</v>
      </c>
      <c r="S37" s="637"/>
      <c r="T37" s="637"/>
      <c r="U37" s="637"/>
      <c r="V37" s="637"/>
      <c r="W37" s="637"/>
      <c r="X37" s="637"/>
      <c r="Y37" s="638"/>
      <c r="Z37" s="639">
        <v>2.7</v>
      </c>
      <c r="AA37" s="639"/>
      <c r="AB37" s="639"/>
      <c r="AC37" s="639"/>
      <c r="AD37" s="640">
        <v>15571</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357989</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-54745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743800</v>
      </c>
      <c r="CS37" s="657"/>
      <c r="CT37" s="657"/>
      <c r="CU37" s="657"/>
      <c r="CV37" s="657"/>
      <c r="CW37" s="657"/>
      <c r="CX37" s="657"/>
      <c r="CY37" s="658"/>
      <c r="CZ37" s="641">
        <v>2.5</v>
      </c>
      <c r="DA37" s="669"/>
      <c r="DB37" s="669"/>
      <c r="DC37" s="671"/>
      <c r="DD37" s="645">
        <v>743800</v>
      </c>
      <c r="DE37" s="657"/>
      <c r="DF37" s="657"/>
      <c r="DG37" s="657"/>
      <c r="DH37" s="657"/>
      <c r="DI37" s="657"/>
      <c r="DJ37" s="657"/>
      <c r="DK37" s="658"/>
      <c r="DL37" s="645">
        <v>743783</v>
      </c>
      <c r="DM37" s="657"/>
      <c r="DN37" s="657"/>
      <c r="DO37" s="657"/>
      <c r="DP37" s="657"/>
      <c r="DQ37" s="657"/>
      <c r="DR37" s="657"/>
      <c r="DS37" s="657"/>
      <c r="DT37" s="657"/>
      <c r="DU37" s="657"/>
      <c r="DV37" s="658"/>
      <c r="DW37" s="641">
        <v>6</v>
      </c>
      <c r="DX37" s="669"/>
      <c r="DY37" s="669"/>
      <c r="DZ37" s="669"/>
      <c r="EA37" s="669"/>
      <c r="EB37" s="669"/>
      <c r="EC37" s="670"/>
    </row>
    <row r="38" spans="2:133" ht="11.25" customHeight="1" x14ac:dyDescent="0.15">
      <c r="B38" s="633" t="s">
        <v>322</v>
      </c>
      <c r="C38" s="634"/>
      <c r="D38" s="634"/>
      <c r="E38" s="634"/>
      <c r="F38" s="634"/>
      <c r="G38" s="634"/>
      <c r="H38" s="634"/>
      <c r="I38" s="634"/>
      <c r="J38" s="634"/>
      <c r="K38" s="634"/>
      <c r="L38" s="634"/>
      <c r="M38" s="634"/>
      <c r="N38" s="634"/>
      <c r="O38" s="634"/>
      <c r="P38" s="634"/>
      <c r="Q38" s="635"/>
      <c r="R38" s="636">
        <v>5343391</v>
      </c>
      <c r="S38" s="637"/>
      <c r="T38" s="637"/>
      <c r="U38" s="637"/>
      <c r="V38" s="637"/>
      <c r="W38" s="637"/>
      <c r="X38" s="637"/>
      <c r="Y38" s="638"/>
      <c r="Z38" s="639">
        <v>17.600000000000001</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65510</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4243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1513458</v>
      </c>
      <c r="CS38" s="637"/>
      <c r="CT38" s="637"/>
      <c r="CU38" s="637"/>
      <c r="CV38" s="637"/>
      <c r="CW38" s="637"/>
      <c r="CX38" s="637"/>
      <c r="CY38" s="638"/>
      <c r="CZ38" s="641">
        <v>5</v>
      </c>
      <c r="DA38" s="669"/>
      <c r="DB38" s="669"/>
      <c r="DC38" s="671"/>
      <c r="DD38" s="645">
        <v>1207217</v>
      </c>
      <c r="DE38" s="637"/>
      <c r="DF38" s="637"/>
      <c r="DG38" s="637"/>
      <c r="DH38" s="637"/>
      <c r="DI38" s="637"/>
      <c r="DJ38" s="637"/>
      <c r="DK38" s="638"/>
      <c r="DL38" s="645">
        <v>978159</v>
      </c>
      <c r="DM38" s="637"/>
      <c r="DN38" s="637"/>
      <c r="DO38" s="637"/>
      <c r="DP38" s="637"/>
      <c r="DQ38" s="637"/>
      <c r="DR38" s="637"/>
      <c r="DS38" s="637"/>
      <c r="DT38" s="637"/>
      <c r="DU38" s="637"/>
      <c r="DV38" s="638"/>
      <c r="DW38" s="641">
        <v>7.9</v>
      </c>
      <c r="DX38" s="669"/>
      <c r="DY38" s="669"/>
      <c r="DZ38" s="669"/>
      <c r="EA38" s="669"/>
      <c r="EB38" s="669"/>
      <c r="EC38" s="670"/>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57116</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6793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1362332</v>
      </c>
      <c r="CS39" s="657"/>
      <c r="CT39" s="657"/>
      <c r="CU39" s="657"/>
      <c r="CV39" s="657"/>
      <c r="CW39" s="657"/>
      <c r="CX39" s="657"/>
      <c r="CY39" s="658"/>
      <c r="CZ39" s="641">
        <v>4.5</v>
      </c>
      <c r="DA39" s="669"/>
      <c r="DB39" s="669"/>
      <c r="DC39" s="671"/>
      <c r="DD39" s="645">
        <v>62154</v>
      </c>
      <c r="DE39" s="657"/>
      <c r="DF39" s="657"/>
      <c r="DG39" s="657"/>
      <c r="DH39" s="657"/>
      <c r="DI39" s="657"/>
      <c r="DJ39" s="657"/>
      <c r="DK39" s="658"/>
      <c r="DL39" s="645" t="s">
        <v>121</v>
      </c>
      <c r="DM39" s="657"/>
      <c r="DN39" s="657"/>
      <c r="DO39" s="657"/>
      <c r="DP39" s="657"/>
      <c r="DQ39" s="657"/>
      <c r="DR39" s="657"/>
      <c r="DS39" s="657"/>
      <c r="DT39" s="657"/>
      <c r="DU39" s="657"/>
      <c r="DV39" s="658"/>
      <c r="DW39" s="641" t="s">
        <v>121</v>
      </c>
      <c r="DX39" s="669"/>
      <c r="DY39" s="669"/>
      <c r="DZ39" s="669"/>
      <c r="EA39" s="669"/>
      <c r="EB39" s="669"/>
      <c r="EC39" s="670"/>
    </row>
    <row r="40" spans="2:133" ht="11.25" customHeight="1" x14ac:dyDescent="0.15">
      <c r="B40" s="633" t="s">
        <v>330</v>
      </c>
      <c r="C40" s="634"/>
      <c r="D40" s="634"/>
      <c r="E40" s="634"/>
      <c r="F40" s="634"/>
      <c r="G40" s="634"/>
      <c r="H40" s="634"/>
      <c r="I40" s="634"/>
      <c r="J40" s="634"/>
      <c r="K40" s="634"/>
      <c r="L40" s="634"/>
      <c r="M40" s="634"/>
      <c r="N40" s="634"/>
      <c r="O40" s="634"/>
      <c r="P40" s="634"/>
      <c r="Q40" s="635"/>
      <c r="R40" s="636">
        <v>36191</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v>16773</v>
      </c>
      <c r="BA40" s="637"/>
      <c r="BB40" s="637"/>
      <c r="BC40" s="637"/>
      <c r="BD40" s="657"/>
      <c r="BE40" s="657"/>
      <c r="BF40" s="682"/>
      <c r="BG40" s="686" t="s">
        <v>332</v>
      </c>
      <c r="BH40" s="687"/>
      <c r="BI40" s="687"/>
      <c r="BJ40" s="687"/>
      <c r="BK40" s="687"/>
      <c r="BL40" s="202"/>
      <c r="BM40" s="634" t="s">
        <v>333</v>
      </c>
      <c r="BN40" s="634"/>
      <c r="BO40" s="634"/>
      <c r="BP40" s="634"/>
      <c r="BQ40" s="634"/>
      <c r="BR40" s="634"/>
      <c r="BS40" s="634"/>
      <c r="BT40" s="634"/>
      <c r="BU40" s="635"/>
      <c r="BV40" s="636">
        <v>133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594229</v>
      </c>
      <c r="CS40" s="637"/>
      <c r="CT40" s="637"/>
      <c r="CU40" s="637"/>
      <c r="CV40" s="637"/>
      <c r="CW40" s="637"/>
      <c r="CX40" s="637"/>
      <c r="CY40" s="638"/>
      <c r="CZ40" s="641">
        <v>2</v>
      </c>
      <c r="DA40" s="669"/>
      <c r="DB40" s="669"/>
      <c r="DC40" s="671"/>
      <c r="DD40" s="645" t="s">
        <v>121</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9"/>
      <c r="DY40" s="669"/>
      <c r="DZ40" s="669"/>
      <c r="EA40" s="669"/>
      <c r="EB40" s="669"/>
      <c r="EC40" s="670"/>
    </row>
    <row r="41" spans="2:133" ht="11.25" customHeight="1" x14ac:dyDescent="0.15">
      <c r="B41" s="659" t="s">
        <v>335</v>
      </c>
      <c r="C41" s="660"/>
      <c r="D41" s="660"/>
      <c r="E41" s="660"/>
      <c r="F41" s="660"/>
      <c r="G41" s="660"/>
      <c r="H41" s="660"/>
      <c r="I41" s="660"/>
      <c r="J41" s="660"/>
      <c r="K41" s="660"/>
      <c r="L41" s="660"/>
      <c r="M41" s="660"/>
      <c r="N41" s="660"/>
      <c r="O41" s="660"/>
      <c r="P41" s="660"/>
      <c r="Q41" s="661"/>
      <c r="R41" s="708">
        <v>30444448</v>
      </c>
      <c r="S41" s="709"/>
      <c r="T41" s="709"/>
      <c r="U41" s="709"/>
      <c r="V41" s="709"/>
      <c r="W41" s="709"/>
      <c r="X41" s="709"/>
      <c r="Y41" s="713"/>
      <c r="Z41" s="714">
        <v>100</v>
      </c>
      <c r="AA41" s="714"/>
      <c r="AB41" s="714"/>
      <c r="AC41" s="714"/>
      <c r="AD41" s="715">
        <v>12367626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412870</v>
      </c>
      <c r="BA41" s="637"/>
      <c r="BB41" s="637"/>
      <c r="BC41" s="637"/>
      <c r="BD41" s="657"/>
      <c r="BE41" s="657"/>
      <c r="BF41" s="682"/>
      <c r="BG41" s="686"/>
      <c r="BH41" s="687"/>
      <c r="BI41" s="687"/>
      <c r="BJ41" s="687"/>
      <c r="BK41" s="687"/>
      <c r="BL41" s="202"/>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57"/>
      <c r="CT41" s="657"/>
      <c r="CU41" s="657"/>
      <c r="CV41" s="657"/>
      <c r="CW41" s="657"/>
      <c r="CX41" s="657"/>
      <c r="CY41" s="658"/>
      <c r="CZ41" s="641" t="s">
        <v>121</v>
      </c>
      <c r="DA41" s="669"/>
      <c r="DB41" s="669"/>
      <c r="DC41" s="671"/>
      <c r="DD41" s="645" t="s">
        <v>121</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1083815</v>
      </c>
      <c r="BA42" s="709"/>
      <c r="BB42" s="709"/>
      <c r="BC42" s="709"/>
      <c r="BD42" s="695"/>
      <c r="BE42" s="695"/>
      <c r="BF42" s="697"/>
      <c r="BG42" s="688"/>
      <c r="BH42" s="689"/>
      <c r="BI42" s="689"/>
      <c r="BJ42" s="689"/>
      <c r="BK42" s="689"/>
      <c r="BL42" s="203"/>
      <c r="BM42" s="660" t="s">
        <v>340</v>
      </c>
      <c r="BN42" s="660"/>
      <c r="BO42" s="660"/>
      <c r="BP42" s="660"/>
      <c r="BQ42" s="660"/>
      <c r="BR42" s="660"/>
      <c r="BS42" s="660"/>
      <c r="BT42" s="660"/>
      <c r="BU42" s="661"/>
      <c r="BV42" s="708">
        <v>321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6610694</v>
      </c>
      <c r="CS42" s="657"/>
      <c r="CT42" s="657"/>
      <c r="CU42" s="657"/>
      <c r="CV42" s="657"/>
      <c r="CW42" s="657"/>
      <c r="CX42" s="657"/>
      <c r="CY42" s="658"/>
      <c r="CZ42" s="641">
        <v>21.8</v>
      </c>
      <c r="DA42" s="669"/>
      <c r="DB42" s="669"/>
      <c r="DC42" s="671"/>
      <c r="DD42" s="645">
        <v>541823</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80106</v>
      </c>
      <c r="CS43" s="657"/>
      <c r="CT43" s="657"/>
      <c r="CU43" s="657"/>
      <c r="CV43" s="657"/>
      <c r="CW43" s="657"/>
      <c r="CX43" s="657"/>
      <c r="CY43" s="658"/>
      <c r="CZ43" s="641">
        <v>0.3</v>
      </c>
      <c r="DA43" s="669"/>
      <c r="DB43" s="669"/>
      <c r="DC43" s="671"/>
      <c r="DD43" s="645">
        <v>71379</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6610694</v>
      </c>
      <c r="CS44" s="637"/>
      <c r="CT44" s="637"/>
      <c r="CU44" s="637"/>
      <c r="CV44" s="637"/>
      <c r="CW44" s="637"/>
      <c r="CX44" s="637"/>
      <c r="CY44" s="638"/>
      <c r="CZ44" s="641">
        <v>21.8</v>
      </c>
      <c r="DA44" s="642"/>
      <c r="DB44" s="642"/>
      <c r="DC44" s="648"/>
      <c r="DD44" s="645">
        <v>541823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1045650</v>
      </c>
      <c r="CS45" s="657"/>
      <c r="CT45" s="657"/>
      <c r="CU45" s="657"/>
      <c r="CV45" s="657"/>
      <c r="CW45" s="657"/>
      <c r="CX45" s="657"/>
      <c r="CY45" s="658"/>
      <c r="CZ45" s="641">
        <v>3.5</v>
      </c>
      <c r="DA45" s="669"/>
      <c r="DB45" s="669"/>
      <c r="DC45" s="671"/>
      <c r="DD45" s="645">
        <v>25491</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348</v>
      </c>
      <c r="CG46" s="634"/>
      <c r="CH46" s="634"/>
      <c r="CI46" s="634"/>
      <c r="CJ46" s="634"/>
      <c r="CK46" s="634"/>
      <c r="CL46" s="634"/>
      <c r="CM46" s="634"/>
      <c r="CN46" s="634"/>
      <c r="CO46" s="634"/>
      <c r="CP46" s="634"/>
      <c r="CQ46" s="635"/>
      <c r="CR46" s="636">
        <v>5256539</v>
      </c>
      <c r="CS46" s="637"/>
      <c r="CT46" s="637"/>
      <c r="CU46" s="637"/>
      <c r="CV46" s="637"/>
      <c r="CW46" s="637"/>
      <c r="CX46" s="637"/>
      <c r="CY46" s="638"/>
      <c r="CZ46" s="641">
        <v>17.399999999999999</v>
      </c>
      <c r="DA46" s="642"/>
      <c r="DB46" s="642"/>
      <c r="DC46" s="648"/>
      <c r="DD46" s="645">
        <v>503205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349</v>
      </c>
      <c r="CG47" s="634"/>
      <c r="CH47" s="634"/>
      <c r="CI47" s="634"/>
      <c r="CJ47" s="634"/>
      <c r="CK47" s="634"/>
      <c r="CL47" s="634"/>
      <c r="CM47" s="634"/>
      <c r="CN47" s="634"/>
      <c r="CO47" s="634"/>
      <c r="CP47" s="634"/>
      <c r="CQ47" s="635"/>
      <c r="CR47" s="636" t="s">
        <v>121</v>
      </c>
      <c r="CS47" s="657"/>
      <c r="CT47" s="657"/>
      <c r="CU47" s="657"/>
      <c r="CV47" s="657"/>
      <c r="CW47" s="657"/>
      <c r="CX47" s="657"/>
      <c r="CY47" s="658"/>
      <c r="CZ47" s="641" t="s">
        <v>121</v>
      </c>
      <c r="DA47" s="669"/>
      <c r="DB47" s="669"/>
      <c r="DC47" s="671"/>
      <c r="DD47" s="645" t="s">
        <v>121</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351</v>
      </c>
      <c r="CE49" s="660"/>
      <c r="CF49" s="660"/>
      <c r="CG49" s="660"/>
      <c r="CH49" s="660"/>
      <c r="CI49" s="660"/>
      <c r="CJ49" s="660"/>
      <c r="CK49" s="660"/>
      <c r="CL49" s="660"/>
      <c r="CM49" s="660"/>
      <c r="CN49" s="660"/>
      <c r="CO49" s="660"/>
      <c r="CP49" s="660"/>
      <c r="CQ49" s="661"/>
      <c r="CR49" s="708">
        <v>30265987</v>
      </c>
      <c r="CS49" s="695"/>
      <c r="CT49" s="695"/>
      <c r="CU49" s="695"/>
      <c r="CV49" s="695"/>
      <c r="CW49" s="695"/>
      <c r="CX49" s="695"/>
      <c r="CY49" s="724"/>
      <c r="CZ49" s="716">
        <v>100</v>
      </c>
      <c r="DA49" s="725"/>
      <c r="DB49" s="725"/>
      <c r="DC49" s="726"/>
      <c r="DD49" s="727">
        <v>14079309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aQhj3aXtcUCuT0/f3lAVOkNvTSZtCgSqTOznSYRHUGke+KIwWy74hhhA0HgH+mvYNR6RSVViLJl5mZifhJh8w==" saltValue="NSOadkKKfxzexMEbt185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2" zoomScale="70" zoomScaleNormal="25" zoomScaleSheetLayoutView="70" workbookViewId="0">
      <selection activeCell="AP77" sqref="AP77:AT77"/>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30436</v>
      </c>
      <c r="R7" s="766"/>
      <c r="S7" s="766"/>
      <c r="T7" s="766"/>
      <c r="U7" s="766"/>
      <c r="V7" s="766">
        <v>30276</v>
      </c>
      <c r="W7" s="766"/>
      <c r="X7" s="766"/>
      <c r="Y7" s="766"/>
      <c r="Z7" s="766"/>
      <c r="AA7" s="766">
        <v>160</v>
      </c>
      <c r="AB7" s="766"/>
      <c r="AC7" s="766"/>
      <c r="AD7" s="766"/>
      <c r="AE7" s="767"/>
      <c r="AF7" s="768">
        <v>70</v>
      </c>
      <c r="AG7" s="769"/>
      <c r="AH7" s="769"/>
      <c r="AI7" s="769"/>
      <c r="AJ7" s="770"/>
      <c r="AK7" s="771">
        <v>26</v>
      </c>
      <c r="AL7" s="772"/>
      <c r="AM7" s="772"/>
      <c r="AN7" s="772"/>
      <c r="AO7" s="772"/>
      <c r="AP7" s="772">
        <v>36676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566</v>
      </c>
      <c r="BS7" s="759" t="s">
        <v>562</v>
      </c>
      <c r="BT7" s="760"/>
      <c r="BU7" s="760"/>
      <c r="BV7" s="760"/>
      <c r="BW7" s="760"/>
      <c r="BX7" s="760"/>
      <c r="BY7" s="760"/>
      <c r="BZ7" s="760"/>
      <c r="CA7" s="760"/>
      <c r="CB7" s="760"/>
      <c r="CC7" s="760"/>
      <c r="CD7" s="760"/>
      <c r="CE7" s="760"/>
      <c r="CF7" s="760"/>
      <c r="CG7" s="775"/>
      <c r="CH7" s="756">
        <v>0</v>
      </c>
      <c r="CI7" s="757"/>
      <c r="CJ7" s="757"/>
      <c r="CK7" s="757"/>
      <c r="CL7" s="758"/>
      <c r="CM7" s="756">
        <v>12</v>
      </c>
      <c r="CN7" s="757"/>
      <c r="CO7" s="757"/>
      <c r="CP7" s="757"/>
      <c r="CQ7" s="758"/>
      <c r="CR7" s="756">
        <v>5</v>
      </c>
      <c r="CS7" s="757"/>
      <c r="CT7" s="757"/>
      <c r="CU7" s="757"/>
      <c r="CV7" s="758"/>
      <c r="CW7" s="756" t="s">
        <v>559</v>
      </c>
      <c r="CX7" s="757"/>
      <c r="CY7" s="757"/>
      <c r="CZ7" s="757"/>
      <c r="DA7" s="758"/>
      <c r="DB7" s="756" t="s">
        <v>559</v>
      </c>
      <c r="DC7" s="757"/>
      <c r="DD7" s="757"/>
      <c r="DE7" s="757"/>
      <c r="DF7" s="758"/>
      <c r="DG7" s="756" t="s">
        <v>559</v>
      </c>
      <c r="DH7" s="757"/>
      <c r="DI7" s="757"/>
      <c r="DJ7" s="757"/>
      <c r="DK7" s="758"/>
      <c r="DL7" s="756" t="s">
        <v>559</v>
      </c>
      <c r="DM7" s="757"/>
      <c r="DN7" s="757"/>
      <c r="DO7" s="757"/>
      <c r="DP7" s="758"/>
      <c r="DQ7" s="756" t="s">
        <v>559</v>
      </c>
      <c r="DR7" s="757"/>
      <c r="DS7" s="757"/>
      <c r="DT7" s="757"/>
      <c r="DU7" s="758"/>
      <c r="DV7" s="759"/>
      <c r="DW7" s="760"/>
      <c r="DX7" s="760"/>
      <c r="DY7" s="760"/>
      <c r="DZ7" s="761"/>
      <c r="EA7" s="217"/>
    </row>
    <row r="8" spans="1:131" s="218" customFormat="1" ht="26.25" customHeight="1" x14ac:dyDescent="0.15">
      <c r="A8" s="221">
        <v>2</v>
      </c>
      <c r="B8" s="793" t="s">
        <v>375</v>
      </c>
      <c r="C8" s="794"/>
      <c r="D8" s="794"/>
      <c r="E8" s="794"/>
      <c r="F8" s="794"/>
      <c r="G8" s="794"/>
      <c r="H8" s="794"/>
      <c r="I8" s="794"/>
      <c r="J8" s="794"/>
      <c r="K8" s="794"/>
      <c r="L8" s="794"/>
      <c r="M8" s="794"/>
      <c r="N8" s="794"/>
      <c r="O8" s="794"/>
      <c r="P8" s="795"/>
      <c r="Q8" s="796">
        <v>66</v>
      </c>
      <c r="R8" s="797"/>
      <c r="S8" s="797"/>
      <c r="T8" s="797"/>
      <c r="U8" s="797"/>
      <c r="V8" s="797">
        <v>48</v>
      </c>
      <c r="W8" s="797"/>
      <c r="X8" s="797"/>
      <c r="Y8" s="797"/>
      <c r="Z8" s="797"/>
      <c r="AA8" s="797">
        <v>18</v>
      </c>
      <c r="AB8" s="797"/>
      <c r="AC8" s="797"/>
      <c r="AD8" s="797"/>
      <c r="AE8" s="798"/>
      <c r="AF8" s="799">
        <v>18</v>
      </c>
      <c r="AG8" s="800"/>
      <c r="AH8" s="800"/>
      <c r="AI8" s="800"/>
      <c r="AJ8" s="801"/>
      <c r="AK8" s="782" t="s">
        <v>559</v>
      </c>
      <c r="AL8" s="783"/>
      <c r="AM8" s="783"/>
      <c r="AN8" s="783"/>
      <c r="AO8" s="783"/>
      <c r="AP8" s="783" t="s">
        <v>559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563</v>
      </c>
      <c r="BT8" s="787"/>
      <c r="BU8" s="787"/>
      <c r="BV8" s="787"/>
      <c r="BW8" s="787"/>
      <c r="BX8" s="787"/>
      <c r="BY8" s="787"/>
      <c r="BZ8" s="787"/>
      <c r="CA8" s="787"/>
      <c r="CB8" s="787"/>
      <c r="CC8" s="787"/>
      <c r="CD8" s="787"/>
      <c r="CE8" s="787"/>
      <c r="CF8" s="787"/>
      <c r="CG8" s="788"/>
      <c r="CH8" s="789">
        <v>0</v>
      </c>
      <c r="CI8" s="790"/>
      <c r="CJ8" s="790"/>
      <c r="CK8" s="790"/>
      <c r="CL8" s="791"/>
      <c r="CM8" s="789">
        <v>16</v>
      </c>
      <c r="CN8" s="790"/>
      <c r="CO8" s="790"/>
      <c r="CP8" s="790"/>
      <c r="CQ8" s="791"/>
      <c r="CR8" s="789" t="s">
        <v>559</v>
      </c>
      <c r="CS8" s="790"/>
      <c r="CT8" s="790"/>
      <c r="CU8" s="790"/>
      <c r="CV8" s="791"/>
      <c r="CW8" s="789" t="s">
        <v>559</v>
      </c>
      <c r="CX8" s="790"/>
      <c r="CY8" s="790"/>
      <c r="CZ8" s="790"/>
      <c r="DA8" s="791"/>
      <c r="DB8" s="789" t="s">
        <v>559</v>
      </c>
      <c r="DC8" s="790"/>
      <c r="DD8" s="790"/>
      <c r="DE8" s="790"/>
      <c r="DF8" s="791"/>
      <c r="DG8" s="789" t="s">
        <v>559</v>
      </c>
      <c r="DH8" s="790"/>
      <c r="DI8" s="790"/>
      <c r="DJ8" s="790"/>
      <c r="DK8" s="791"/>
      <c r="DL8" s="789" t="s">
        <v>559</v>
      </c>
      <c r="DM8" s="790"/>
      <c r="DN8" s="790"/>
      <c r="DO8" s="790"/>
      <c r="DP8" s="791"/>
      <c r="DQ8" s="789" t="s">
        <v>559</v>
      </c>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564</v>
      </c>
      <c r="BT9" s="787"/>
      <c r="BU9" s="787"/>
      <c r="BV9" s="787"/>
      <c r="BW9" s="787"/>
      <c r="BX9" s="787"/>
      <c r="BY9" s="787"/>
      <c r="BZ9" s="787"/>
      <c r="CA9" s="787"/>
      <c r="CB9" s="787"/>
      <c r="CC9" s="787"/>
      <c r="CD9" s="787"/>
      <c r="CE9" s="787"/>
      <c r="CF9" s="787"/>
      <c r="CG9" s="788"/>
      <c r="CH9" s="789">
        <v>1</v>
      </c>
      <c r="CI9" s="790"/>
      <c r="CJ9" s="790"/>
      <c r="CK9" s="790"/>
      <c r="CL9" s="791"/>
      <c r="CM9" s="789">
        <v>63</v>
      </c>
      <c r="CN9" s="790"/>
      <c r="CO9" s="790"/>
      <c r="CP9" s="790"/>
      <c r="CQ9" s="791"/>
      <c r="CR9" s="789" t="s">
        <v>559</v>
      </c>
      <c r="CS9" s="790"/>
      <c r="CT9" s="790"/>
      <c r="CU9" s="790"/>
      <c r="CV9" s="791"/>
      <c r="CW9" s="789" t="s">
        <v>559</v>
      </c>
      <c r="CX9" s="790"/>
      <c r="CY9" s="790"/>
      <c r="CZ9" s="790"/>
      <c r="DA9" s="791"/>
      <c r="DB9" s="789" t="s">
        <v>559</v>
      </c>
      <c r="DC9" s="790"/>
      <c r="DD9" s="790"/>
      <c r="DE9" s="790"/>
      <c r="DF9" s="791"/>
      <c r="DG9" s="789" t="s">
        <v>559</v>
      </c>
      <c r="DH9" s="790"/>
      <c r="DI9" s="790"/>
      <c r="DJ9" s="790"/>
      <c r="DK9" s="791"/>
      <c r="DL9" s="789" t="s">
        <v>559</v>
      </c>
      <c r="DM9" s="790"/>
      <c r="DN9" s="790"/>
      <c r="DO9" s="790"/>
      <c r="DP9" s="791"/>
      <c r="DQ9" s="789" t="s">
        <v>559</v>
      </c>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565</v>
      </c>
      <c r="BT10" s="787"/>
      <c r="BU10" s="787"/>
      <c r="BV10" s="787"/>
      <c r="BW10" s="787"/>
      <c r="BX10" s="787"/>
      <c r="BY10" s="787"/>
      <c r="BZ10" s="787"/>
      <c r="CA10" s="787"/>
      <c r="CB10" s="787"/>
      <c r="CC10" s="787"/>
      <c r="CD10" s="787"/>
      <c r="CE10" s="787"/>
      <c r="CF10" s="787"/>
      <c r="CG10" s="788"/>
      <c r="CH10" s="789">
        <v>240</v>
      </c>
      <c r="CI10" s="790"/>
      <c r="CJ10" s="790"/>
      <c r="CK10" s="790"/>
      <c r="CL10" s="791"/>
      <c r="CM10" s="789">
        <v>130</v>
      </c>
      <c r="CN10" s="790"/>
      <c r="CO10" s="790"/>
      <c r="CP10" s="790"/>
      <c r="CQ10" s="791"/>
      <c r="CR10" s="789">
        <v>15</v>
      </c>
      <c r="CS10" s="790"/>
      <c r="CT10" s="790"/>
      <c r="CU10" s="790"/>
      <c r="CV10" s="791"/>
      <c r="CW10" s="789" t="s">
        <v>559</v>
      </c>
      <c r="CX10" s="790"/>
      <c r="CY10" s="790"/>
      <c r="CZ10" s="790"/>
      <c r="DA10" s="791"/>
      <c r="DB10" s="789" t="s">
        <v>559</v>
      </c>
      <c r="DC10" s="790"/>
      <c r="DD10" s="790"/>
      <c r="DE10" s="790"/>
      <c r="DF10" s="791"/>
      <c r="DG10" s="789" t="s">
        <v>559</v>
      </c>
      <c r="DH10" s="790"/>
      <c r="DI10" s="790"/>
      <c r="DJ10" s="790"/>
      <c r="DK10" s="791"/>
      <c r="DL10" s="789" t="s">
        <v>559</v>
      </c>
      <c r="DM10" s="790"/>
      <c r="DN10" s="790"/>
      <c r="DO10" s="790"/>
      <c r="DP10" s="791"/>
      <c r="DQ10" s="789" t="s">
        <v>559</v>
      </c>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89</v>
      </c>
      <c r="AG23" s="806"/>
      <c r="AH23" s="806"/>
      <c r="AI23" s="806"/>
      <c r="AJ23" s="809"/>
      <c r="AK23" s="810"/>
      <c r="AL23" s="811"/>
      <c r="AM23" s="811"/>
      <c r="AN23" s="811"/>
      <c r="AO23" s="811"/>
      <c r="AP23" s="806"/>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389</v>
      </c>
      <c r="C28" s="763"/>
      <c r="D28" s="763"/>
      <c r="E28" s="763"/>
      <c r="F28" s="763"/>
      <c r="G28" s="763"/>
      <c r="H28" s="763"/>
      <c r="I28" s="763"/>
      <c r="J28" s="763"/>
      <c r="K28" s="763"/>
      <c r="L28" s="763"/>
      <c r="M28" s="763"/>
      <c r="N28" s="763"/>
      <c r="O28" s="763"/>
      <c r="P28" s="764"/>
      <c r="Q28" s="835">
        <v>3602</v>
      </c>
      <c r="R28" s="836"/>
      <c r="S28" s="836"/>
      <c r="T28" s="836"/>
      <c r="U28" s="836"/>
      <c r="V28" s="836">
        <v>3595</v>
      </c>
      <c r="W28" s="836"/>
      <c r="X28" s="836"/>
      <c r="Y28" s="836"/>
      <c r="Z28" s="836"/>
      <c r="AA28" s="836">
        <v>7</v>
      </c>
      <c r="AB28" s="836"/>
      <c r="AC28" s="836"/>
      <c r="AD28" s="836"/>
      <c r="AE28" s="837"/>
      <c r="AF28" s="838">
        <v>7</v>
      </c>
      <c r="AG28" s="836"/>
      <c r="AH28" s="836"/>
      <c r="AI28" s="836"/>
      <c r="AJ28" s="839"/>
      <c r="AK28" s="840">
        <v>413</v>
      </c>
      <c r="AL28" s="841"/>
      <c r="AM28" s="841"/>
      <c r="AN28" s="841"/>
      <c r="AO28" s="841"/>
      <c r="AP28" s="841" t="s">
        <v>559</v>
      </c>
      <c r="AQ28" s="841"/>
      <c r="AR28" s="841"/>
      <c r="AS28" s="841"/>
      <c r="AT28" s="841"/>
      <c r="AU28" s="841" t="s">
        <v>559</v>
      </c>
      <c r="AV28" s="841"/>
      <c r="AW28" s="841"/>
      <c r="AX28" s="841"/>
      <c r="AY28" s="841"/>
      <c r="AZ28" s="842" t="s">
        <v>559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3840</v>
      </c>
      <c r="R29" s="797"/>
      <c r="S29" s="797"/>
      <c r="T29" s="797"/>
      <c r="U29" s="797"/>
      <c r="V29" s="797">
        <v>3681</v>
      </c>
      <c r="W29" s="797"/>
      <c r="X29" s="797"/>
      <c r="Y29" s="797"/>
      <c r="Z29" s="797"/>
      <c r="AA29" s="797">
        <v>159</v>
      </c>
      <c r="AB29" s="797"/>
      <c r="AC29" s="797"/>
      <c r="AD29" s="797"/>
      <c r="AE29" s="798"/>
      <c r="AF29" s="799">
        <v>159</v>
      </c>
      <c r="AG29" s="800"/>
      <c r="AH29" s="800"/>
      <c r="AI29" s="800"/>
      <c r="AJ29" s="801"/>
      <c r="AK29" s="847">
        <v>555</v>
      </c>
      <c r="AL29" s="843"/>
      <c r="AM29" s="843"/>
      <c r="AN29" s="843"/>
      <c r="AO29" s="843"/>
      <c r="AP29" s="843" t="s">
        <v>559</v>
      </c>
      <c r="AQ29" s="843"/>
      <c r="AR29" s="843"/>
      <c r="AS29" s="843"/>
      <c r="AT29" s="843"/>
      <c r="AU29" s="843" t="s">
        <v>559</v>
      </c>
      <c r="AV29" s="843"/>
      <c r="AW29" s="843"/>
      <c r="AX29" s="843"/>
      <c r="AY29" s="843"/>
      <c r="AZ29" s="844" t="s">
        <v>559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391</v>
      </c>
      <c r="C30" s="794"/>
      <c r="D30" s="794"/>
      <c r="E30" s="794"/>
      <c r="F30" s="794"/>
      <c r="G30" s="794"/>
      <c r="H30" s="794"/>
      <c r="I30" s="794"/>
      <c r="J30" s="794"/>
      <c r="K30" s="794"/>
      <c r="L30" s="794"/>
      <c r="M30" s="794"/>
      <c r="N30" s="794"/>
      <c r="O30" s="794"/>
      <c r="P30" s="795"/>
      <c r="Q30" s="796">
        <v>678</v>
      </c>
      <c r="R30" s="797"/>
      <c r="S30" s="797"/>
      <c r="T30" s="797"/>
      <c r="U30" s="797"/>
      <c r="V30" s="797">
        <v>678</v>
      </c>
      <c r="W30" s="797"/>
      <c r="X30" s="797"/>
      <c r="Y30" s="797"/>
      <c r="Z30" s="797"/>
      <c r="AA30" s="797">
        <v>0</v>
      </c>
      <c r="AB30" s="797"/>
      <c r="AC30" s="797"/>
      <c r="AD30" s="797"/>
      <c r="AE30" s="798"/>
      <c r="AF30" s="799">
        <v>0</v>
      </c>
      <c r="AG30" s="800"/>
      <c r="AH30" s="800"/>
      <c r="AI30" s="800"/>
      <c r="AJ30" s="801"/>
      <c r="AK30" s="847">
        <v>167</v>
      </c>
      <c r="AL30" s="843"/>
      <c r="AM30" s="843"/>
      <c r="AN30" s="843"/>
      <c r="AO30" s="843"/>
      <c r="AP30" s="843" t="s">
        <v>559</v>
      </c>
      <c r="AQ30" s="843"/>
      <c r="AR30" s="843"/>
      <c r="AS30" s="843"/>
      <c r="AT30" s="843"/>
      <c r="AU30" s="843" t="s">
        <v>559</v>
      </c>
      <c r="AV30" s="843"/>
      <c r="AW30" s="843"/>
      <c r="AX30" s="843"/>
      <c r="AY30" s="843"/>
      <c r="AZ30" s="844" t="s">
        <v>559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392</v>
      </c>
      <c r="C31" s="794"/>
      <c r="D31" s="794"/>
      <c r="E31" s="794"/>
      <c r="F31" s="794"/>
      <c r="G31" s="794"/>
      <c r="H31" s="794"/>
      <c r="I31" s="794"/>
      <c r="J31" s="794"/>
      <c r="K31" s="794"/>
      <c r="L31" s="794"/>
      <c r="M31" s="794"/>
      <c r="N31" s="794"/>
      <c r="O31" s="794"/>
      <c r="P31" s="795"/>
      <c r="Q31" s="796">
        <v>769</v>
      </c>
      <c r="R31" s="797"/>
      <c r="S31" s="797"/>
      <c r="T31" s="797"/>
      <c r="U31" s="797"/>
      <c r="V31" s="797">
        <v>42</v>
      </c>
      <c r="W31" s="797"/>
      <c r="X31" s="797"/>
      <c r="Y31" s="797"/>
      <c r="Z31" s="797"/>
      <c r="AA31" s="797">
        <v>727</v>
      </c>
      <c r="AB31" s="797"/>
      <c r="AC31" s="797"/>
      <c r="AD31" s="797"/>
      <c r="AE31" s="798"/>
      <c r="AF31" s="799">
        <v>727</v>
      </c>
      <c r="AG31" s="800"/>
      <c r="AH31" s="800"/>
      <c r="AI31" s="800"/>
      <c r="AJ31" s="801"/>
      <c r="AK31" s="847">
        <v>2</v>
      </c>
      <c r="AL31" s="843"/>
      <c r="AM31" s="843"/>
      <c r="AN31" s="843"/>
      <c r="AO31" s="843"/>
      <c r="AP31" s="843">
        <v>4360</v>
      </c>
      <c r="AQ31" s="843"/>
      <c r="AR31" s="843"/>
      <c r="AS31" s="843"/>
      <c r="AT31" s="843"/>
      <c r="AU31" s="843">
        <v>0</v>
      </c>
      <c r="AV31" s="843"/>
      <c r="AW31" s="843"/>
      <c r="AX31" s="843"/>
      <c r="AY31" s="843"/>
      <c r="AZ31" s="844" t="s">
        <v>559</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394</v>
      </c>
      <c r="C32" s="794"/>
      <c r="D32" s="794"/>
      <c r="E32" s="794"/>
      <c r="F32" s="794"/>
      <c r="G32" s="794"/>
      <c r="H32" s="794"/>
      <c r="I32" s="794"/>
      <c r="J32" s="794"/>
      <c r="K32" s="794"/>
      <c r="L32" s="794"/>
      <c r="M32" s="794"/>
      <c r="N32" s="794"/>
      <c r="O32" s="794"/>
      <c r="P32" s="795"/>
      <c r="Q32" s="796">
        <v>9</v>
      </c>
      <c r="R32" s="797"/>
      <c r="S32" s="797"/>
      <c r="T32" s="797"/>
      <c r="U32" s="797"/>
      <c r="V32" s="797">
        <v>7</v>
      </c>
      <c r="W32" s="797"/>
      <c r="X32" s="797"/>
      <c r="Y32" s="797"/>
      <c r="Z32" s="797"/>
      <c r="AA32" s="797">
        <v>2</v>
      </c>
      <c r="AB32" s="797"/>
      <c r="AC32" s="797"/>
      <c r="AD32" s="797"/>
      <c r="AE32" s="798"/>
      <c r="AF32" s="799">
        <v>2</v>
      </c>
      <c r="AG32" s="800"/>
      <c r="AH32" s="800"/>
      <c r="AI32" s="800"/>
      <c r="AJ32" s="801"/>
      <c r="AK32" s="847">
        <v>66</v>
      </c>
      <c r="AL32" s="843"/>
      <c r="AM32" s="843"/>
      <c r="AN32" s="843"/>
      <c r="AO32" s="843"/>
      <c r="AP32" s="843">
        <v>270</v>
      </c>
      <c r="AQ32" s="843"/>
      <c r="AR32" s="843"/>
      <c r="AS32" s="843"/>
      <c r="AT32" s="843"/>
      <c r="AU32" s="843">
        <v>265</v>
      </c>
      <c r="AV32" s="843"/>
      <c r="AW32" s="843"/>
      <c r="AX32" s="843"/>
      <c r="AY32" s="843"/>
      <c r="AZ32" s="844" t="s">
        <v>559</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395</v>
      </c>
      <c r="C33" s="794"/>
      <c r="D33" s="794"/>
      <c r="E33" s="794"/>
      <c r="F33" s="794"/>
      <c r="G33" s="794"/>
      <c r="H33" s="794"/>
      <c r="I33" s="794"/>
      <c r="J33" s="794"/>
      <c r="K33" s="794"/>
      <c r="L33" s="794"/>
      <c r="M33" s="794"/>
      <c r="N33" s="794"/>
      <c r="O33" s="794"/>
      <c r="P33" s="795"/>
      <c r="Q33" s="796">
        <v>716</v>
      </c>
      <c r="R33" s="797"/>
      <c r="S33" s="797"/>
      <c r="T33" s="797"/>
      <c r="U33" s="797"/>
      <c r="V33" s="797">
        <v>55</v>
      </c>
      <c r="W33" s="797"/>
      <c r="X33" s="797"/>
      <c r="Y33" s="797"/>
      <c r="Z33" s="797"/>
      <c r="AA33" s="797">
        <v>661</v>
      </c>
      <c r="AB33" s="797"/>
      <c r="AC33" s="797"/>
      <c r="AD33" s="797"/>
      <c r="AE33" s="798"/>
      <c r="AF33" s="799">
        <v>661</v>
      </c>
      <c r="AG33" s="800"/>
      <c r="AH33" s="800"/>
      <c r="AI33" s="800"/>
      <c r="AJ33" s="801"/>
      <c r="AK33" s="847">
        <v>361</v>
      </c>
      <c r="AL33" s="843"/>
      <c r="AM33" s="843"/>
      <c r="AN33" s="843"/>
      <c r="AO33" s="843"/>
      <c r="AP33" s="843">
        <v>5678</v>
      </c>
      <c r="AQ33" s="843"/>
      <c r="AR33" s="843"/>
      <c r="AS33" s="843"/>
      <c r="AT33" s="843"/>
      <c r="AU33" s="843">
        <v>2555</v>
      </c>
      <c r="AV33" s="843"/>
      <c r="AW33" s="843"/>
      <c r="AX33" s="843"/>
      <c r="AY33" s="843"/>
      <c r="AZ33" s="844" t="s">
        <v>559</v>
      </c>
      <c r="BA33" s="844"/>
      <c r="BB33" s="844"/>
      <c r="BC33" s="844"/>
      <c r="BD33" s="844"/>
      <c r="BE33" s="845" t="s">
        <v>393</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t="s">
        <v>396</v>
      </c>
      <c r="C34" s="794"/>
      <c r="D34" s="794"/>
      <c r="E34" s="794"/>
      <c r="F34" s="794"/>
      <c r="G34" s="794"/>
      <c r="H34" s="794"/>
      <c r="I34" s="794"/>
      <c r="J34" s="794"/>
      <c r="K34" s="794"/>
      <c r="L34" s="794"/>
      <c r="M34" s="794"/>
      <c r="N34" s="794"/>
      <c r="O34" s="794"/>
      <c r="P34" s="795"/>
      <c r="Q34" s="796">
        <v>1479</v>
      </c>
      <c r="R34" s="797"/>
      <c r="S34" s="797"/>
      <c r="T34" s="797"/>
      <c r="U34" s="797"/>
      <c r="V34" s="797">
        <v>856</v>
      </c>
      <c r="W34" s="797"/>
      <c r="X34" s="797"/>
      <c r="Y34" s="797"/>
      <c r="Z34" s="797"/>
      <c r="AA34" s="797">
        <v>623</v>
      </c>
      <c r="AB34" s="797"/>
      <c r="AC34" s="797"/>
      <c r="AD34" s="797"/>
      <c r="AE34" s="798"/>
      <c r="AF34" s="799">
        <v>623</v>
      </c>
      <c r="AG34" s="800"/>
      <c r="AH34" s="800"/>
      <c r="AI34" s="800"/>
      <c r="AJ34" s="801"/>
      <c r="AK34" s="847" t="s">
        <v>559</v>
      </c>
      <c r="AL34" s="843"/>
      <c r="AM34" s="843"/>
      <c r="AN34" s="843"/>
      <c r="AO34" s="843"/>
      <c r="AP34" s="843" t="s">
        <v>559</v>
      </c>
      <c r="AQ34" s="843"/>
      <c r="AR34" s="843"/>
      <c r="AS34" s="843"/>
      <c r="AT34" s="843"/>
      <c r="AU34" s="843" t="s">
        <v>559</v>
      </c>
      <c r="AV34" s="843"/>
      <c r="AW34" s="843"/>
      <c r="AX34" s="843"/>
      <c r="AY34" s="843"/>
      <c r="AZ34" s="844" t="s">
        <v>559</v>
      </c>
      <c r="BA34" s="844"/>
      <c r="BB34" s="844"/>
      <c r="BC34" s="844"/>
      <c r="BD34" s="844"/>
      <c r="BE34" s="845" t="s">
        <v>397</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t="s">
        <v>398</v>
      </c>
      <c r="C35" s="794"/>
      <c r="D35" s="794"/>
      <c r="E35" s="794"/>
      <c r="F35" s="794"/>
      <c r="G35" s="794"/>
      <c r="H35" s="794"/>
      <c r="I35" s="794"/>
      <c r="J35" s="794"/>
      <c r="K35" s="794"/>
      <c r="L35" s="794"/>
      <c r="M35" s="794"/>
      <c r="N35" s="794"/>
      <c r="O35" s="794"/>
      <c r="P35" s="795"/>
      <c r="Q35" s="796">
        <v>197</v>
      </c>
      <c r="R35" s="797"/>
      <c r="S35" s="797"/>
      <c r="T35" s="797"/>
      <c r="U35" s="797"/>
      <c r="V35" s="797">
        <v>168</v>
      </c>
      <c r="W35" s="797"/>
      <c r="X35" s="797"/>
      <c r="Y35" s="797"/>
      <c r="Z35" s="797"/>
      <c r="AA35" s="797">
        <v>29</v>
      </c>
      <c r="AB35" s="797"/>
      <c r="AC35" s="797"/>
      <c r="AD35" s="797"/>
      <c r="AE35" s="798"/>
      <c r="AF35" s="799">
        <v>29</v>
      </c>
      <c r="AG35" s="800"/>
      <c r="AH35" s="800"/>
      <c r="AI35" s="800"/>
      <c r="AJ35" s="801"/>
      <c r="AK35" s="847">
        <v>17</v>
      </c>
      <c r="AL35" s="843"/>
      <c r="AM35" s="843"/>
      <c r="AN35" s="843"/>
      <c r="AO35" s="843"/>
      <c r="AP35" s="843" t="s">
        <v>559</v>
      </c>
      <c r="AQ35" s="843"/>
      <c r="AR35" s="843"/>
      <c r="AS35" s="843"/>
      <c r="AT35" s="843"/>
      <c r="AU35" s="843" t="s">
        <v>559</v>
      </c>
      <c r="AV35" s="843"/>
      <c r="AW35" s="843"/>
      <c r="AX35" s="843"/>
      <c r="AY35" s="843"/>
      <c r="AZ35" s="844" t="s">
        <v>559</v>
      </c>
      <c r="BA35" s="844"/>
      <c r="BB35" s="844"/>
      <c r="BC35" s="844"/>
      <c r="BD35" s="844"/>
      <c r="BE35" s="845" t="s">
        <v>397</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377</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2207</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403</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560</v>
      </c>
      <c r="C68" s="883"/>
      <c r="D68" s="883"/>
      <c r="E68" s="883"/>
      <c r="F68" s="883"/>
      <c r="G68" s="883"/>
      <c r="H68" s="883"/>
      <c r="I68" s="883"/>
      <c r="J68" s="883"/>
      <c r="K68" s="883"/>
      <c r="L68" s="883"/>
      <c r="M68" s="883"/>
      <c r="N68" s="883"/>
      <c r="O68" s="883"/>
      <c r="P68" s="884"/>
      <c r="Q68" s="885">
        <v>1409</v>
      </c>
      <c r="R68" s="879"/>
      <c r="S68" s="879"/>
      <c r="T68" s="879"/>
      <c r="U68" s="879"/>
      <c r="V68" s="879">
        <v>1368</v>
      </c>
      <c r="W68" s="879"/>
      <c r="X68" s="879"/>
      <c r="Y68" s="879"/>
      <c r="Z68" s="879"/>
      <c r="AA68" s="879">
        <v>40</v>
      </c>
      <c r="AB68" s="879"/>
      <c r="AC68" s="879"/>
      <c r="AD68" s="879"/>
      <c r="AE68" s="879"/>
      <c r="AF68" s="879">
        <v>19</v>
      </c>
      <c r="AG68" s="879"/>
      <c r="AH68" s="879"/>
      <c r="AI68" s="879"/>
      <c r="AJ68" s="879"/>
      <c r="AK68" s="879" t="s">
        <v>559</v>
      </c>
      <c r="AL68" s="879"/>
      <c r="AM68" s="879"/>
      <c r="AN68" s="879"/>
      <c r="AO68" s="879"/>
      <c r="AP68" s="879">
        <v>770</v>
      </c>
      <c r="AQ68" s="879"/>
      <c r="AR68" s="879"/>
      <c r="AS68" s="879"/>
      <c r="AT68" s="879"/>
      <c r="AU68" s="879">
        <v>571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561</v>
      </c>
      <c r="C69" s="887"/>
      <c r="D69" s="887"/>
      <c r="E69" s="887"/>
      <c r="F69" s="887"/>
      <c r="G69" s="887"/>
      <c r="H69" s="887"/>
      <c r="I69" s="887"/>
      <c r="J69" s="887"/>
      <c r="K69" s="887"/>
      <c r="L69" s="887"/>
      <c r="M69" s="887"/>
      <c r="N69" s="887"/>
      <c r="O69" s="887"/>
      <c r="P69" s="888"/>
      <c r="Q69" s="889">
        <v>17</v>
      </c>
      <c r="R69" s="843"/>
      <c r="S69" s="843"/>
      <c r="T69" s="843"/>
      <c r="U69" s="843"/>
      <c r="V69" s="843">
        <v>16</v>
      </c>
      <c r="W69" s="843"/>
      <c r="X69" s="843"/>
      <c r="Y69" s="843"/>
      <c r="Z69" s="843"/>
      <c r="AA69" s="843">
        <v>1</v>
      </c>
      <c r="AB69" s="843"/>
      <c r="AC69" s="843"/>
      <c r="AD69" s="843"/>
      <c r="AE69" s="843"/>
      <c r="AF69" s="843">
        <v>1</v>
      </c>
      <c r="AG69" s="843"/>
      <c r="AH69" s="843"/>
      <c r="AI69" s="843"/>
      <c r="AJ69" s="843"/>
      <c r="AK69" s="843" t="s">
        <v>559</v>
      </c>
      <c r="AL69" s="843"/>
      <c r="AM69" s="843"/>
      <c r="AN69" s="843"/>
      <c r="AO69" s="843"/>
      <c r="AP69" s="843" t="s">
        <v>559</v>
      </c>
      <c r="AQ69" s="843"/>
      <c r="AR69" s="843"/>
      <c r="AS69" s="843"/>
      <c r="AT69" s="843"/>
      <c r="AU69" s="843" t="s">
        <v>559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377</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x14ac:dyDescent="0.15">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3259953</v>
      </c>
      <c r="AB110" s="913"/>
      <c r="AC110" s="913"/>
      <c r="AD110" s="913"/>
      <c r="AE110" s="914"/>
      <c r="AF110" s="915">
        <v>3332955</v>
      </c>
      <c r="AG110" s="913"/>
      <c r="AH110" s="913"/>
      <c r="AI110" s="913"/>
      <c r="AJ110" s="914"/>
      <c r="AK110" s="915">
        <v>3373511</v>
      </c>
      <c r="AL110" s="913"/>
      <c r="AM110" s="913"/>
      <c r="AN110" s="913"/>
      <c r="AO110" s="914"/>
      <c r="AP110" s="916">
        <v>32</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34022054</v>
      </c>
      <c r="BR110" s="944"/>
      <c r="BS110" s="944"/>
      <c r="BT110" s="944"/>
      <c r="BU110" s="944"/>
      <c r="BV110" s="944">
        <v>34529962</v>
      </c>
      <c r="BW110" s="944"/>
      <c r="BX110" s="944"/>
      <c r="BY110" s="944"/>
      <c r="BZ110" s="944"/>
      <c r="CA110" s="944">
        <v>36675727</v>
      </c>
      <c r="CB110" s="944"/>
      <c r="CC110" s="944"/>
      <c r="CD110" s="944"/>
      <c r="CE110" s="944"/>
      <c r="CF110" s="957">
        <v>347.4</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v>1736742</v>
      </c>
      <c r="BR111" s="939"/>
      <c r="BS111" s="939"/>
      <c r="BT111" s="939"/>
      <c r="BU111" s="939"/>
      <c r="BV111" s="939">
        <v>1489851</v>
      </c>
      <c r="BW111" s="939"/>
      <c r="BX111" s="939"/>
      <c r="BY111" s="939"/>
      <c r="BZ111" s="939"/>
      <c r="CA111" s="939">
        <v>1242003</v>
      </c>
      <c r="CB111" s="939"/>
      <c r="CC111" s="939"/>
      <c r="CD111" s="939"/>
      <c r="CE111" s="939"/>
      <c r="CF111" s="933">
        <v>11.8</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3453266</v>
      </c>
      <c r="BR112" s="939"/>
      <c r="BS112" s="939"/>
      <c r="BT112" s="939"/>
      <c r="BU112" s="939"/>
      <c r="BV112" s="939">
        <v>3250816</v>
      </c>
      <c r="BW112" s="939"/>
      <c r="BX112" s="939"/>
      <c r="BY112" s="939"/>
      <c r="BZ112" s="939"/>
      <c r="CA112" s="939">
        <v>2916186</v>
      </c>
      <c r="CB112" s="939"/>
      <c r="CC112" s="939"/>
      <c r="CD112" s="939"/>
      <c r="CE112" s="939"/>
      <c r="CF112" s="933">
        <v>27.6</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1109010</v>
      </c>
      <c r="DH112" s="939"/>
      <c r="DI112" s="939"/>
      <c r="DJ112" s="939"/>
      <c r="DK112" s="939"/>
      <c r="DL112" s="939">
        <v>962695</v>
      </c>
      <c r="DM112" s="939"/>
      <c r="DN112" s="939"/>
      <c r="DO112" s="939"/>
      <c r="DP112" s="939"/>
      <c r="DQ112" s="939">
        <v>815423</v>
      </c>
      <c r="DR112" s="939"/>
      <c r="DS112" s="939"/>
      <c r="DT112" s="939"/>
      <c r="DU112" s="939"/>
      <c r="DV112" s="940">
        <v>7.7</v>
      </c>
      <c r="DW112" s="940"/>
      <c r="DX112" s="940"/>
      <c r="DY112" s="940"/>
      <c r="DZ112" s="941"/>
    </row>
    <row r="113" spans="1:130" s="212" customFormat="1" ht="26.25" customHeight="1" x14ac:dyDescent="0.15">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398509</v>
      </c>
      <c r="AB113" s="951"/>
      <c r="AC113" s="951"/>
      <c r="AD113" s="951"/>
      <c r="AE113" s="952"/>
      <c r="AF113" s="953">
        <v>374151</v>
      </c>
      <c r="AG113" s="951"/>
      <c r="AH113" s="951"/>
      <c r="AI113" s="951"/>
      <c r="AJ113" s="952"/>
      <c r="AK113" s="953">
        <v>351086</v>
      </c>
      <c r="AL113" s="951"/>
      <c r="AM113" s="951"/>
      <c r="AN113" s="951"/>
      <c r="AO113" s="952"/>
      <c r="AP113" s="954">
        <v>3.3</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707814</v>
      </c>
      <c r="BR113" s="939"/>
      <c r="BS113" s="939"/>
      <c r="BT113" s="939"/>
      <c r="BU113" s="939"/>
      <c r="BV113" s="939">
        <v>609201</v>
      </c>
      <c r="BW113" s="939"/>
      <c r="BX113" s="939"/>
      <c r="BY113" s="939"/>
      <c r="BZ113" s="939"/>
      <c r="CA113" s="939">
        <v>571319</v>
      </c>
      <c r="CB113" s="939"/>
      <c r="CC113" s="939"/>
      <c r="CD113" s="939"/>
      <c r="CE113" s="939"/>
      <c r="CF113" s="933">
        <v>5.4</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99632</v>
      </c>
      <c r="AB114" s="972"/>
      <c r="AC114" s="972"/>
      <c r="AD114" s="972"/>
      <c r="AE114" s="973"/>
      <c r="AF114" s="974">
        <v>102187</v>
      </c>
      <c r="AG114" s="972"/>
      <c r="AH114" s="972"/>
      <c r="AI114" s="972"/>
      <c r="AJ114" s="973"/>
      <c r="AK114" s="974">
        <v>71503</v>
      </c>
      <c r="AL114" s="972"/>
      <c r="AM114" s="972"/>
      <c r="AN114" s="972"/>
      <c r="AO114" s="973"/>
      <c r="AP114" s="975">
        <v>0.7</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2273989</v>
      </c>
      <c r="BR114" s="939"/>
      <c r="BS114" s="939"/>
      <c r="BT114" s="939"/>
      <c r="BU114" s="939"/>
      <c r="BV114" s="939">
        <v>2389633</v>
      </c>
      <c r="BW114" s="939"/>
      <c r="BX114" s="939"/>
      <c r="BY114" s="939"/>
      <c r="BZ114" s="939"/>
      <c r="CA114" s="939">
        <v>2385549</v>
      </c>
      <c r="CB114" s="939"/>
      <c r="CC114" s="939"/>
      <c r="CD114" s="939"/>
      <c r="CE114" s="939"/>
      <c r="CF114" s="933">
        <v>22.6</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260020</v>
      </c>
      <c r="AB115" s="951"/>
      <c r="AC115" s="951"/>
      <c r="AD115" s="951"/>
      <c r="AE115" s="952"/>
      <c r="AF115" s="953">
        <v>247131</v>
      </c>
      <c r="AG115" s="951"/>
      <c r="AH115" s="951"/>
      <c r="AI115" s="951"/>
      <c r="AJ115" s="952"/>
      <c r="AK115" s="953">
        <v>257966</v>
      </c>
      <c r="AL115" s="951"/>
      <c r="AM115" s="951"/>
      <c r="AN115" s="951"/>
      <c r="AO115" s="952"/>
      <c r="AP115" s="954">
        <v>2.4</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1241</v>
      </c>
      <c r="AB116" s="972"/>
      <c r="AC116" s="972"/>
      <c r="AD116" s="972"/>
      <c r="AE116" s="973"/>
      <c r="AF116" s="974">
        <v>1556</v>
      </c>
      <c r="AG116" s="972"/>
      <c r="AH116" s="972"/>
      <c r="AI116" s="972"/>
      <c r="AJ116" s="973"/>
      <c r="AK116" s="974">
        <v>1207</v>
      </c>
      <c r="AL116" s="972"/>
      <c r="AM116" s="972"/>
      <c r="AN116" s="972"/>
      <c r="AO116" s="973"/>
      <c r="AP116" s="975">
        <v>0</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417732</v>
      </c>
      <c r="DH116" s="972"/>
      <c r="DI116" s="972"/>
      <c r="DJ116" s="972"/>
      <c r="DK116" s="973"/>
      <c r="DL116" s="974">
        <v>387156</v>
      </c>
      <c r="DM116" s="972"/>
      <c r="DN116" s="972"/>
      <c r="DO116" s="972"/>
      <c r="DP116" s="973"/>
      <c r="DQ116" s="974">
        <v>356580</v>
      </c>
      <c r="DR116" s="972"/>
      <c r="DS116" s="972"/>
      <c r="DT116" s="972"/>
      <c r="DU116" s="973"/>
      <c r="DV116" s="975">
        <v>3.4</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4019355</v>
      </c>
      <c r="AB117" s="992"/>
      <c r="AC117" s="992"/>
      <c r="AD117" s="992"/>
      <c r="AE117" s="993"/>
      <c r="AF117" s="994">
        <v>4057980</v>
      </c>
      <c r="AG117" s="992"/>
      <c r="AH117" s="992"/>
      <c r="AI117" s="992"/>
      <c r="AJ117" s="993"/>
      <c r="AK117" s="994">
        <v>4055273</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445</v>
      </c>
      <c r="BP119" s="1018"/>
      <c r="BQ119" s="1012">
        <v>42193865</v>
      </c>
      <c r="BR119" s="1013"/>
      <c r="BS119" s="1013"/>
      <c r="BT119" s="1013"/>
      <c r="BU119" s="1013"/>
      <c r="BV119" s="1013">
        <v>42269463</v>
      </c>
      <c r="BW119" s="1013"/>
      <c r="BX119" s="1013"/>
      <c r="BY119" s="1013"/>
      <c r="BZ119" s="1013"/>
      <c r="CA119" s="1013">
        <v>43790784</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210000</v>
      </c>
      <c r="DH119" s="999"/>
      <c r="DI119" s="999"/>
      <c r="DJ119" s="999"/>
      <c r="DK119" s="1000"/>
      <c r="DL119" s="998">
        <v>140000</v>
      </c>
      <c r="DM119" s="999"/>
      <c r="DN119" s="999"/>
      <c r="DO119" s="999"/>
      <c r="DP119" s="1000"/>
      <c r="DQ119" s="998">
        <v>70000</v>
      </c>
      <c r="DR119" s="999"/>
      <c r="DS119" s="999"/>
      <c r="DT119" s="999"/>
      <c r="DU119" s="1000"/>
      <c r="DV119" s="1001">
        <v>0.7</v>
      </c>
      <c r="DW119" s="1002"/>
      <c r="DX119" s="1002"/>
      <c r="DY119" s="1002"/>
      <c r="DZ119" s="1003"/>
    </row>
    <row r="120" spans="1:130" s="212" customFormat="1" ht="26.25" customHeight="1" x14ac:dyDescent="0.15">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7146377</v>
      </c>
      <c r="BR120" s="944"/>
      <c r="BS120" s="944"/>
      <c r="BT120" s="944"/>
      <c r="BU120" s="944"/>
      <c r="BV120" s="944">
        <v>6183051</v>
      </c>
      <c r="BW120" s="944"/>
      <c r="BX120" s="944"/>
      <c r="BY120" s="944"/>
      <c r="BZ120" s="944"/>
      <c r="CA120" s="944">
        <v>5445116</v>
      </c>
      <c r="CB120" s="944"/>
      <c r="CC120" s="944"/>
      <c r="CD120" s="944"/>
      <c r="CE120" s="944"/>
      <c r="CF120" s="957">
        <v>51.6</v>
      </c>
      <c r="CG120" s="958"/>
      <c r="CH120" s="958"/>
      <c r="CI120" s="958"/>
      <c r="CJ120" s="958"/>
      <c r="CK120" s="1019" t="s">
        <v>449</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3137687</v>
      </c>
      <c r="DH120" s="944"/>
      <c r="DI120" s="944"/>
      <c r="DJ120" s="944"/>
      <c r="DK120" s="944"/>
      <c r="DL120" s="944">
        <v>2959345</v>
      </c>
      <c r="DM120" s="944"/>
      <c r="DN120" s="944"/>
      <c r="DO120" s="944"/>
      <c r="DP120" s="944"/>
      <c r="DQ120" s="944">
        <v>2555214</v>
      </c>
      <c r="DR120" s="944"/>
      <c r="DS120" s="944"/>
      <c r="DT120" s="944"/>
      <c r="DU120" s="944"/>
      <c r="DV120" s="945">
        <v>24.2</v>
      </c>
      <c r="DW120" s="945"/>
      <c r="DX120" s="945"/>
      <c r="DY120" s="945"/>
      <c r="DZ120" s="946"/>
    </row>
    <row r="121" spans="1:130" s="212" customFormat="1" ht="26.25" customHeight="1" x14ac:dyDescent="0.15">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4426533</v>
      </c>
      <c r="BR121" s="939"/>
      <c r="BS121" s="939"/>
      <c r="BT121" s="939"/>
      <c r="BU121" s="939"/>
      <c r="BV121" s="939">
        <v>4530256</v>
      </c>
      <c r="BW121" s="939"/>
      <c r="BX121" s="939"/>
      <c r="BY121" s="939"/>
      <c r="BZ121" s="939"/>
      <c r="CA121" s="939">
        <v>4234056</v>
      </c>
      <c r="CB121" s="939"/>
      <c r="CC121" s="939"/>
      <c r="CD121" s="939"/>
      <c r="CE121" s="939"/>
      <c r="CF121" s="933">
        <v>40.1</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315579</v>
      </c>
      <c r="DH121" s="939"/>
      <c r="DI121" s="939"/>
      <c r="DJ121" s="939"/>
      <c r="DK121" s="939"/>
      <c r="DL121" s="939">
        <v>291471</v>
      </c>
      <c r="DM121" s="939"/>
      <c r="DN121" s="939"/>
      <c r="DO121" s="939"/>
      <c r="DP121" s="939"/>
      <c r="DQ121" s="939">
        <v>265063</v>
      </c>
      <c r="DR121" s="939"/>
      <c r="DS121" s="939"/>
      <c r="DT121" s="939"/>
      <c r="DU121" s="939"/>
      <c r="DV121" s="940">
        <v>2.5</v>
      </c>
      <c r="DW121" s="940"/>
      <c r="DX121" s="940"/>
      <c r="DY121" s="940"/>
      <c r="DZ121" s="941"/>
    </row>
    <row r="122" spans="1:130" s="212" customFormat="1" ht="26.25" customHeight="1" x14ac:dyDescent="0.15">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19993751</v>
      </c>
      <c r="BR122" s="1013"/>
      <c r="BS122" s="1013"/>
      <c r="BT122" s="1013"/>
      <c r="BU122" s="1013"/>
      <c r="BV122" s="1013">
        <v>19988854</v>
      </c>
      <c r="BW122" s="1013"/>
      <c r="BX122" s="1013"/>
      <c r="BY122" s="1013"/>
      <c r="BZ122" s="1013"/>
      <c r="CA122" s="1013">
        <v>21031522</v>
      </c>
      <c r="CB122" s="1013"/>
      <c r="CC122" s="1013"/>
      <c r="CD122" s="1013"/>
      <c r="CE122" s="1013"/>
      <c r="CF122" s="1030">
        <v>199.2</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15">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453</v>
      </c>
      <c r="BP123" s="1018"/>
      <c r="BQ123" s="1076">
        <v>31566661</v>
      </c>
      <c r="BR123" s="1077"/>
      <c r="BS123" s="1077"/>
      <c r="BT123" s="1077"/>
      <c r="BU123" s="1077"/>
      <c r="BV123" s="1077">
        <v>30702161</v>
      </c>
      <c r="BW123" s="1077"/>
      <c r="BX123" s="1077"/>
      <c r="BY123" s="1077"/>
      <c r="BZ123" s="1077"/>
      <c r="CA123" s="1077">
        <v>30710694</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104.9</v>
      </c>
      <c r="BR124" s="1040"/>
      <c r="BS124" s="1040"/>
      <c r="BT124" s="1040"/>
      <c r="BU124" s="1040"/>
      <c r="BV124" s="1040">
        <v>112.9</v>
      </c>
      <c r="BW124" s="1040"/>
      <c r="BX124" s="1040"/>
      <c r="BY124" s="1040"/>
      <c r="BZ124" s="1040"/>
      <c r="CA124" s="1040">
        <v>123.9</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259503</v>
      </c>
      <c r="AB126" s="972"/>
      <c r="AC126" s="972"/>
      <c r="AD126" s="972"/>
      <c r="AE126" s="973"/>
      <c r="AF126" s="974">
        <v>246376</v>
      </c>
      <c r="AG126" s="972"/>
      <c r="AH126" s="972"/>
      <c r="AI126" s="972"/>
      <c r="AJ126" s="973"/>
      <c r="AK126" s="974">
        <v>256751</v>
      </c>
      <c r="AL126" s="972"/>
      <c r="AM126" s="972"/>
      <c r="AN126" s="972"/>
      <c r="AO126" s="973"/>
      <c r="AP126" s="975">
        <v>2.4</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517</v>
      </c>
      <c r="AB127" s="972"/>
      <c r="AC127" s="972"/>
      <c r="AD127" s="972"/>
      <c r="AE127" s="973"/>
      <c r="AF127" s="974">
        <v>755</v>
      </c>
      <c r="AG127" s="972"/>
      <c r="AH127" s="972"/>
      <c r="AI127" s="972"/>
      <c r="AJ127" s="973"/>
      <c r="AK127" s="974">
        <v>1215</v>
      </c>
      <c r="AL127" s="972"/>
      <c r="AM127" s="972"/>
      <c r="AN127" s="972"/>
      <c r="AO127" s="973"/>
      <c r="AP127" s="975">
        <v>0</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646904</v>
      </c>
      <c r="AB128" s="1059"/>
      <c r="AC128" s="1059"/>
      <c r="AD128" s="1059"/>
      <c r="AE128" s="1060"/>
      <c r="AF128" s="1061">
        <v>753499</v>
      </c>
      <c r="AG128" s="1059"/>
      <c r="AH128" s="1059"/>
      <c r="AI128" s="1059"/>
      <c r="AJ128" s="1060"/>
      <c r="AK128" s="1061">
        <v>679444</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121</v>
      </c>
      <c r="BG128" s="1066"/>
      <c r="BH128" s="1066"/>
      <c r="BI128" s="1066"/>
      <c r="BJ128" s="1066"/>
      <c r="BK128" s="1066"/>
      <c r="BL128" s="1067"/>
      <c r="BM128" s="1065">
        <v>13.02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11830407</v>
      </c>
      <c r="AB129" s="972"/>
      <c r="AC129" s="972"/>
      <c r="AD129" s="972"/>
      <c r="AE129" s="973"/>
      <c r="AF129" s="974">
        <v>11952106</v>
      </c>
      <c r="AG129" s="972"/>
      <c r="AH129" s="972"/>
      <c r="AI129" s="972"/>
      <c r="AJ129" s="973"/>
      <c r="AK129" s="974">
        <v>12299870</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121</v>
      </c>
      <c r="BG129" s="1080"/>
      <c r="BH129" s="1080"/>
      <c r="BI129" s="1080"/>
      <c r="BJ129" s="1080"/>
      <c r="BK129" s="1080"/>
      <c r="BL129" s="1081"/>
      <c r="BM129" s="1079">
        <v>18.02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1702458</v>
      </c>
      <c r="AB130" s="972"/>
      <c r="AC130" s="972"/>
      <c r="AD130" s="972"/>
      <c r="AE130" s="973"/>
      <c r="AF130" s="974">
        <v>1710974</v>
      </c>
      <c r="AG130" s="972"/>
      <c r="AH130" s="972"/>
      <c r="AI130" s="972"/>
      <c r="AJ130" s="973"/>
      <c r="AK130" s="974">
        <v>1743803</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15.8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10127949</v>
      </c>
      <c r="AB131" s="999"/>
      <c r="AC131" s="999"/>
      <c r="AD131" s="999"/>
      <c r="AE131" s="1000"/>
      <c r="AF131" s="998">
        <v>10241132</v>
      </c>
      <c r="AG131" s="999"/>
      <c r="AH131" s="999"/>
      <c r="AI131" s="999"/>
      <c r="AJ131" s="1000"/>
      <c r="AK131" s="998">
        <v>10556067</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v>123.9</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16.488959999999999</v>
      </c>
      <c r="AB132" s="1110"/>
      <c r="AC132" s="1110"/>
      <c r="AD132" s="1110"/>
      <c r="AE132" s="1111"/>
      <c r="AF132" s="1112">
        <v>15.55987</v>
      </c>
      <c r="AG132" s="1110"/>
      <c r="AH132" s="1110"/>
      <c r="AI132" s="1110"/>
      <c r="AJ132" s="1111"/>
      <c r="AK132" s="1112">
        <v>15.46055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16.7</v>
      </c>
      <c r="AB133" s="1093"/>
      <c r="AC133" s="1093"/>
      <c r="AD133" s="1093"/>
      <c r="AE133" s="1094"/>
      <c r="AF133" s="1092">
        <v>16.100000000000001</v>
      </c>
      <c r="AG133" s="1093"/>
      <c r="AH133" s="1093"/>
      <c r="AI133" s="1093"/>
      <c r="AJ133" s="1094"/>
      <c r="AK133" s="1092">
        <v>15.8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ze2sCgZMe+cbtdkqXwYF85nbn/qjgjp2XM3azS8nmP82huDSVeGn/Jsbt4aGhTi3KT0mNcA45p1izeu999zxQ==" saltValue="T6j1V4AfMN5T/ewEbXA2q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9jShDjutOByuNb7/Ls88ajTi1tkgh/ajDGrYHkKY4sfZIdyDLx0sW6OjOhbfA3v2v/B5uCKJtUyEK/pNG/4KBQ==" saltValue="+xLLM9YnstrdLmlNmttEZ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R6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x9O7Uro7kARKJwvbuqUc15PRdJ478s9n5Bp23HXHtCbQ0+FnYlz7EuVaZfT8G6zygylxotT96qA5wSfs5332g==" saltValue="sScuzikqkmCPFcsFoHQZs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27" t="s">
        <v>482</v>
      </c>
      <c r="AP7" s="253"/>
      <c r="AQ7" s="254" t="s">
        <v>483</v>
      </c>
      <c r="AR7" s="255"/>
    </row>
    <row r="8" spans="1:46" x14ac:dyDescent="0.15">
      <c r="A8" s="247"/>
      <c r="AK8" s="256"/>
      <c r="AL8" s="257"/>
      <c r="AM8" s="257"/>
      <c r="AN8" s="258"/>
      <c r="AO8" s="1128"/>
      <c r="AP8" s="259" t="s">
        <v>484</v>
      </c>
      <c r="AQ8" s="260" t="s">
        <v>485</v>
      </c>
      <c r="AR8" s="261" t="s">
        <v>486</v>
      </c>
    </row>
    <row r="9" spans="1:46" x14ac:dyDescent="0.15">
      <c r="A9" s="247"/>
      <c r="AK9" s="1129" t="s">
        <v>487</v>
      </c>
      <c r="AL9" s="1130"/>
      <c r="AM9" s="1130"/>
      <c r="AN9" s="1131"/>
      <c r="AO9" s="262">
        <v>3334678</v>
      </c>
      <c r="AP9" s="262">
        <v>103565</v>
      </c>
      <c r="AQ9" s="263">
        <v>117270</v>
      </c>
      <c r="AR9" s="264">
        <v>-11.7</v>
      </c>
    </row>
    <row r="10" spans="1:46" ht="13.5" customHeight="1" x14ac:dyDescent="0.15">
      <c r="A10" s="247"/>
      <c r="AK10" s="1129" t="s">
        <v>488</v>
      </c>
      <c r="AL10" s="1130"/>
      <c r="AM10" s="1130"/>
      <c r="AN10" s="1131"/>
      <c r="AO10" s="265">
        <v>513131</v>
      </c>
      <c r="AP10" s="265">
        <v>15936</v>
      </c>
      <c r="AQ10" s="266">
        <v>10490</v>
      </c>
      <c r="AR10" s="267">
        <v>51.9</v>
      </c>
    </row>
    <row r="11" spans="1:46" ht="13.5" customHeight="1" x14ac:dyDescent="0.15">
      <c r="A11" s="247"/>
      <c r="AK11" s="1129" t="s">
        <v>489</v>
      </c>
      <c r="AL11" s="1130"/>
      <c r="AM11" s="1130"/>
      <c r="AN11" s="1131"/>
      <c r="AO11" s="265">
        <v>7384</v>
      </c>
      <c r="AP11" s="265">
        <v>229</v>
      </c>
      <c r="AQ11" s="266">
        <v>1802</v>
      </c>
      <c r="AR11" s="267">
        <v>-87.3</v>
      </c>
    </row>
    <row r="12" spans="1:46" ht="13.5" customHeight="1" x14ac:dyDescent="0.15">
      <c r="A12" s="247"/>
      <c r="AK12" s="1129" t="s">
        <v>490</v>
      </c>
      <c r="AL12" s="1130"/>
      <c r="AM12" s="1130"/>
      <c r="AN12" s="1131"/>
      <c r="AO12" s="265" t="s">
        <v>491</v>
      </c>
      <c r="AP12" s="265" t="s">
        <v>491</v>
      </c>
      <c r="AQ12" s="266">
        <v>3</v>
      </c>
      <c r="AR12" s="267" t="s">
        <v>491</v>
      </c>
    </row>
    <row r="13" spans="1:46" ht="13.5" customHeight="1" x14ac:dyDescent="0.15">
      <c r="A13" s="247"/>
      <c r="AK13" s="1129" t="s">
        <v>492</v>
      </c>
      <c r="AL13" s="1130"/>
      <c r="AM13" s="1130"/>
      <c r="AN13" s="1131"/>
      <c r="AO13" s="265">
        <v>141779</v>
      </c>
      <c r="AP13" s="265">
        <v>4403</v>
      </c>
      <c r="AQ13" s="266">
        <v>4482</v>
      </c>
      <c r="AR13" s="267">
        <v>-1.8</v>
      </c>
    </row>
    <row r="14" spans="1:46" ht="13.5" customHeight="1" x14ac:dyDescent="0.15">
      <c r="A14" s="247"/>
      <c r="AK14" s="1129" t="s">
        <v>493</v>
      </c>
      <c r="AL14" s="1130"/>
      <c r="AM14" s="1130"/>
      <c r="AN14" s="1131"/>
      <c r="AO14" s="265">
        <v>80106</v>
      </c>
      <c r="AP14" s="265">
        <v>2488</v>
      </c>
      <c r="AQ14" s="266">
        <v>2749</v>
      </c>
      <c r="AR14" s="267">
        <v>-9.5</v>
      </c>
    </row>
    <row r="15" spans="1:46" ht="13.5" customHeight="1" x14ac:dyDescent="0.15">
      <c r="A15" s="247"/>
      <c r="AK15" s="1132" t="s">
        <v>494</v>
      </c>
      <c r="AL15" s="1133"/>
      <c r="AM15" s="1133"/>
      <c r="AN15" s="1134"/>
      <c r="AO15" s="265">
        <v>-164234</v>
      </c>
      <c r="AP15" s="265">
        <v>-5101</v>
      </c>
      <c r="AQ15" s="266">
        <v>-7399</v>
      </c>
      <c r="AR15" s="267">
        <v>-31.1</v>
      </c>
    </row>
    <row r="16" spans="1:46" x14ac:dyDescent="0.15">
      <c r="A16" s="247"/>
      <c r="AK16" s="1132" t="s">
        <v>177</v>
      </c>
      <c r="AL16" s="1133"/>
      <c r="AM16" s="1133"/>
      <c r="AN16" s="1134"/>
      <c r="AO16" s="265">
        <v>3912844</v>
      </c>
      <c r="AP16" s="265">
        <v>121521</v>
      </c>
      <c r="AQ16" s="266">
        <v>129397</v>
      </c>
      <c r="AR16" s="267">
        <v>-6.1</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35" t="s">
        <v>499</v>
      </c>
      <c r="AL21" s="1136"/>
      <c r="AM21" s="1136"/>
      <c r="AN21" s="1137"/>
      <c r="AO21" s="277">
        <v>9.8800000000000008</v>
      </c>
      <c r="AP21" s="278">
        <v>11.07</v>
      </c>
      <c r="AQ21" s="279">
        <v>-1.19</v>
      </c>
      <c r="AS21" s="280"/>
      <c r="AT21" s="276"/>
    </row>
    <row r="22" spans="1:46" s="248" customFormat="1" x14ac:dyDescent="0.15">
      <c r="A22" s="276"/>
      <c r="AK22" s="1135" t="s">
        <v>500</v>
      </c>
      <c r="AL22" s="1136"/>
      <c r="AM22" s="1136"/>
      <c r="AN22" s="1137"/>
      <c r="AO22" s="281">
        <v>96.3</v>
      </c>
      <c r="AP22" s="282">
        <v>97.2</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27" t="s">
        <v>482</v>
      </c>
      <c r="AP30" s="253"/>
      <c r="AQ30" s="254" t="s">
        <v>483</v>
      </c>
      <c r="AR30" s="255"/>
    </row>
    <row r="31" spans="1:46" x14ac:dyDescent="0.15">
      <c r="A31" s="247"/>
      <c r="AK31" s="256"/>
      <c r="AL31" s="257"/>
      <c r="AM31" s="257"/>
      <c r="AN31" s="258"/>
      <c r="AO31" s="1128"/>
      <c r="AP31" s="259" t="s">
        <v>484</v>
      </c>
      <c r="AQ31" s="260" t="s">
        <v>485</v>
      </c>
      <c r="AR31" s="261" t="s">
        <v>486</v>
      </c>
    </row>
    <row r="32" spans="1:46" ht="27" customHeight="1" x14ac:dyDescent="0.15">
      <c r="A32" s="247"/>
      <c r="AK32" s="1143" t="s">
        <v>504</v>
      </c>
      <c r="AL32" s="1144"/>
      <c r="AM32" s="1144"/>
      <c r="AN32" s="1145"/>
      <c r="AO32" s="291">
        <v>3373511</v>
      </c>
      <c r="AP32" s="291">
        <v>104771</v>
      </c>
      <c r="AQ32" s="292">
        <v>74841</v>
      </c>
      <c r="AR32" s="293">
        <v>40</v>
      </c>
    </row>
    <row r="33" spans="1:46" ht="13.5" customHeight="1" x14ac:dyDescent="0.15">
      <c r="A33" s="247"/>
      <c r="AK33" s="1143" t="s">
        <v>505</v>
      </c>
      <c r="AL33" s="1144"/>
      <c r="AM33" s="1144"/>
      <c r="AN33" s="1145"/>
      <c r="AO33" s="291" t="s">
        <v>491</v>
      </c>
      <c r="AP33" s="291" t="s">
        <v>491</v>
      </c>
      <c r="AQ33" s="292" t="s">
        <v>491</v>
      </c>
      <c r="AR33" s="293" t="s">
        <v>491</v>
      </c>
    </row>
    <row r="34" spans="1:46" ht="27" customHeight="1" x14ac:dyDescent="0.15">
      <c r="A34" s="247"/>
      <c r="AK34" s="1143" t="s">
        <v>506</v>
      </c>
      <c r="AL34" s="1144"/>
      <c r="AM34" s="1144"/>
      <c r="AN34" s="1145"/>
      <c r="AO34" s="291" t="s">
        <v>491</v>
      </c>
      <c r="AP34" s="291" t="s">
        <v>491</v>
      </c>
      <c r="AQ34" s="292">
        <v>1</v>
      </c>
      <c r="AR34" s="293" t="s">
        <v>491</v>
      </c>
    </row>
    <row r="35" spans="1:46" ht="27" customHeight="1" x14ac:dyDescent="0.15">
      <c r="A35" s="247"/>
      <c r="AK35" s="1143" t="s">
        <v>507</v>
      </c>
      <c r="AL35" s="1144"/>
      <c r="AM35" s="1144"/>
      <c r="AN35" s="1145"/>
      <c r="AO35" s="291">
        <v>351086</v>
      </c>
      <c r="AP35" s="291">
        <v>10904</v>
      </c>
      <c r="AQ35" s="292">
        <v>16683</v>
      </c>
      <c r="AR35" s="293">
        <v>-34.6</v>
      </c>
    </row>
    <row r="36" spans="1:46" ht="27" customHeight="1" x14ac:dyDescent="0.15">
      <c r="A36" s="247"/>
      <c r="AK36" s="1143" t="s">
        <v>508</v>
      </c>
      <c r="AL36" s="1144"/>
      <c r="AM36" s="1144"/>
      <c r="AN36" s="1145"/>
      <c r="AO36" s="291">
        <v>71503</v>
      </c>
      <c r="AP36" s="291">
        <v>2221</v>
      </c>
      <c r="AQ36" s="292">
        <v>2411</v>
      </c>
      <c r="AR36" s="293">
        <v>-7.9</v>
      </c>
    </row>
    <row r="37" spans="1:46" ht="13.5" customHeight="1" x14ac:dyDescent="0.15">
      <c r="A37" s="247"/>
      <c r="AK37" s="1143" t="s">
        <v>509</v>
      </c>
      <c r="AL37" s="1144"/>
      <c r="AM37" s="1144"/>
      <c r="AN37" s="1145"/>
      <c r="AO37" s="291">
        <v>257966</v>
      </c>
      <c r="AP37" s="291">
        <v>8012</v>
      </c>
      <c r="AQ37" s="292">
        <v>548</v>
      </c>
      <c r="AR37" s="293">
        <v>1362</v>
      </c>
    </row>
    <row r="38" spans="1:46" ht="27" customHeight="1" x14ac:dyDescent="0.15">
      <c r="A38" s="247"/>
      <c r="AK38" s="1146" t="s">
        <v>510</v>
      </c>
      <c r="AL38" s="1147"/>
      <c r="AM38" s="1147"/>
      <c r="AN38" s="1148"/>
      <c r="AO38" s="294">
        <v>1207</v>
      </c>
      <c r="AP38" s="294">
        <v>37</v>
      </c>
      <c r="AQ38" s="295">
        <v>7</v>
      </c>
      <c r="AR38" s="283">
        <v>428.6</v>
      </c>
      <c r="AS38" s="290"/>
    </row>
    <row r="39" spans="1:46" x14ac:dyDescent="0.15">
      <c r="A39" s="247"/>
      <c r="AK39" s="1146" t="s">
        <v>511</v>
      </c>
      <c r="AL39" s="1147"/>
      <c r="AM39" s="1147"/>
      <c r="AN39" s="1148"/>
      <c r="AO39" s="291">
        <v>-679444</v>
      </c>
      <c r="AP39" s="291">
        <v>-21101</v>
      </c>
      <c r="AQ39" s="292">
        <v>-3756</v>
      </c>
      <c r="AR39" s="293">
        <v>461.8</v>
      </c>
      <c r="AS39" s="290"/>
    </row>
    <row r="40" spans="1:46" ht="27" customHeight="1" x14ac:dyDescent="0.15">
      <c r="A40" s="247"/>
      <c r="AK40" s="1143" t="s">
        <v>512</v>
      </c>
      <c r="AL40" s="1144"/>
      <c r="AM40" s="1144"/>
      <c r="AN40" s="1145"/>
      <c r="AO40" s="291">
        <v>-1743803</v>
      </c>
      <c r="AP40" s="291">
        <v>-54157</v>
      </c>
      <c r="AQ40" s="292">
        <v>-63247</v>
      </c>
      <c r="AR40" s="293">
        <v>-14.4</v>
      </c>
      <c r="AS40" s="290"/>
    </row>
    <row r="41" spans="1:46" x14ac:dyDescent="0.15">
      <c r="A41" s="247"/>
      <c r="AK41" s="1149" t="s">
        <v>287</v>
      </c>
      <c r="AL41" s="1150"/>
      <c r="AM41" s="1150"/>
      <c r="AN41" s="1151"/>
      <c r="AO41" s="291">
        <v>1632026</v>
      </c>
      <c r="AP41" s="291">
        <v>50686</v>
      </c>
      <c r="AQ41" s="292">
        <v>27488</v>
      </c>
      <c r="AR41" s="293">
        <v>84.4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38" t="s">
        <v>482</v>
      </c>
      <c r="AN49" s="1140" t="s">
        <v>515</v>
      </c>
      <c r="AO49" s="1141"/>
      <c r="AP49" s="1141"/>
      <c r="AQ49" s="1141"/>
      <c r="AR49" s="1142"/>
    </row>
    <row r="50" spans="1:44" x14ac:dyDescent="0.15">
      <c r="A50" s="247"/>
      <c r="AK50" s="305"/>
      <c r="AL50" s="306"/>
      <c r="AM50" s="1139"/>
      <c r="AN50" s="307" t="s">
        <v>516</v>
      </c>
      <c r="AO50" s="308" t="s">
        <v>517</v>
      </c>
      <c r="AP50" s="309" t="s">
        <v>518</v>
      </c>
      <c r="AQ50" s="310" t="s">
        <v>519</v>
      </c>
      <c r="AR50" s="311" t="s">
        <v>520</v>
      </c>
    </row>
    <row r="51" spans="1:44" x14ac:dyDescent="0.15">
      <c r="A51" s="247"/>
      <c r="AK51" s="303" t="s">
        <v>521</v>
      </c>
      <c r="AL51" s="304"/>
      <c r="AM51" s="312">
        <v>6534340</v>
      </c>
      <c r="AN51" s="313">
        <v>188636</v>
      </c>
      <c r="AO51" s="314">
        <v>163</v>
      </c>
      <c r="AP51" s="315">
        <v>92632</v>
      </c>
      <c r="AQ51" s="316">
        <v>-1.5</v>
      </c>
      <c r="AR51" s="317">
        <v>164.5</v>
      </c>
    </row>
    <row r="52" spans="1:44" x14ac:dyDescent="0.15">
      <c r="A52" s="247"/>
      <c r="AK52" s="318"/>
      <c r="AL52" s="319" t="s">
        <v>522</v>
      </c>
      <c r="AM52" s="320">
        <v>2235508</v>
      </c>
      <c r="AN52" s="321">
        <v>64535</v>
      </c>
      <c r="AO52" s="322">
        <v>57.2</v>
      </c>
      <c r="AP52" s="323">
        <v>47978</v>
      </c>
      <c r="AQ52" s="324">
        <v>-2</v>
      </c>
      <c r="AR52" s="325">
        <v>59.2</v>
      </c>
    </row>
    <row r="53" spans="1:44" x14ac:dyDescent="0.15">
      <c r="A53" s="247"/>
      <c r="AK53" s="303" t="s">
        <v>523</v>
      </c>
      <c r="AL53" s="304"/>
      <c r="AM53" s="312">
        <v>7903778</v>
      </c>
      <c r="AN53" s="313">
        <v>232355</v>
      </c>
      <c r="AO53" s="314">
        <v>23.2</v>
      </c>
      <c r="AP53" s="315">
        <v>96469</v>
      </c>
      <c r="AQ53" s="316">
        <v>4.0999999999999996</v>
      </c>
      <c r="AR53" s="317">
        <v>19.100000000000001</v>
      </c>
    </row>
    <row r="54" spans="1:44" x14ac:dyDescent="0.15">
      <c r="A54" s="247"/>
      <c r="AK54" s="318"/>
      <c r="AL54" s="319" t="s">
        <v>522</v>
      </c>
      <c r="AM54" s="320">
        <v>2181504</v>
      </c>
      <c r="AN54" s="321">
        <v>64132</v>
      </c>
      <c r="AO54" s="322">
        <v>-0.6</v>
      </c>
      <c r="AP54" s="323">
        <v>49775</v>
      </c>
      <c r="AQ54" s="324">
        <v>3.7</v>
      </c>
      <c r="AR54" s="325">
        <v>-4.3</v>
      </c>
    </row>
    <row r="55" spans="1:44" x14ac:dyDescent="0.15">
      <c r="A55" s="247"/>
      <c r="AK55" s="303" t="s">
        <v>524</v>
      </c>
      <c r="AL55" s="304"/>
      <c r="AM55" s="312">
        <v>5002006</v>
      </c>
      <c r="AN55" s="313">
        <v>149564</v>
      </c>
      <c r="AO55" s="314">
        <v>-35.6</v>
      </c>
      <c r="AP55" s="315">
        <v>85743</v>
      </c>
      <c r="AQ55" s="316">
        <v>-11.1</v>
      </c>
      <c r="AR55" s="317">
        <v>-24.5</v>
      </c>
    </row>
    <row r="56" spans="1:44" x14ac:dyDescent="0.15">
      <c r="A56" s="247"/>
      <c r="AK56" s="318"/>
      <c r="AL56" s="319" t="s">
        <v>522</v>
      </c>
      <c r="AM56" s="320">
        <v>3062337</v>
      </c>
      <c r="AN56" s="321">
        <v>91566</v>
      </c>
      <c r="AO56" s="322">
        <v>42.8</v>
      </c>
      <c r="AP56" s="323">
        <v>45231</v>
      </c>
      <c r="AQ56" s="324">
        <v>-9.1</v>
      </c>
      <c r="AR56" s="325">
        <v>51.9</v>
      </c>
    </row>
    <row r="57" spans="1:44" x14ac:dyDescent="0.15">
      <c r="A57" s="247"/>
      <c r="AK57" s="303" t="s">
        <v>525</v>
      </c>
      <c r="AL57" s="304"/>
      <c r="AM57" s="312">
        <v>5179139</v>
      </c>
      <c r="AN57" s="313">
        <v>157679</v>
      </c>
      <c r="AO57" s="314">
        <v>5.4</v>
      </c>
      <c r="AP57" s="315">
        <v>92509</v>
      </c>
      <c r="AQ57" s="316">
        <v>7.9</v>
      </c>
      <c r="AR57" s="317">
        <v>-2.5</v>
      </c>
    </row>
    <row r="58" spans="1:44" x14ac:dyDescent="0.15">
      <c r="A58" s="247"/>
      <c r="AK58" s="318"/>
      <c r="AL58" s="319" t="s">
        <v>522</v>
      </c>
      <c r="AM58" s="320">
        <v>3772272</v>
      </c>
      <c r="AN58" s="321">
        <v>114847</v>
      </c>
      <c r="AO58" s="322">
        <v>25.4</v>
      </c>
      <c r="AP58" s="323">
        <v>52274</v>
      </c>
      <c r="AQ58" s="324">
        <v>15.6</v>
      </c>
      <c r="AR58" s="325">
        <v>9.8000000000000007</v>
      </c>
    </row>
    <row r="59" spans="1:44" x14ac:dyDescent="0.15">
      <c r="A59" s="247"/>
      <c r="AK59" s="303" t="s">
        <v>526</v>
      </c>
      <c r="AL59" s="304"/>
      <c r="AM59" s="312">
        <v>6610694</v>
      </c>
      <c r="AN59" s="313">
        <v>205307</v>
      </c>
      <c r="AO59" s="314">
        <v>30.2</v>
      </c>
      <c r="AP59" s="315">
        <v>98544</v>
      </c>
      <c r="AQ59" s="316">
        <v>6.5</v>
      </c>
      <c r="AR59" s="317">
        <v>23.7</v>
      </c>
    </row>
    <row r="60" spans="1:44" x14ac:dyDescent="0.15">
      <c r="A60" s="247"/>
      <c r="AK60" s="318"/>
      <c r="AL60" s="319" t="s">
        <v>522</v>
      </c>
      <c r="AM60" s="320">
        <v>5256539</v>
      </c>
      <c r="AN60" s="321">
        <v>163252</v>
      </c>
      <c r="AO60" s="322">
        <v>42.1</v>
      </c>
      <c r="AP60" s="323">
        <v>55816</v>
      </c>
      <c r="AQ60" s="324">
        <v>6.8</v>
      </c>
      <c r="AR60" s="325">
        <v>35.299999999999997</v>
      </c>
    </row>
    <row r="61" spans="1:44" x14ac:dyDescent="0.15">
      <c r="A61" s="247"/>
      <c r="AK61" s="303" t="s">
        <v>527</v>
      </c>
      <c r="AL61" s="326"/>
      <c r="AM61" s="312">
        <v>6245991</v>
      </c>
      <c r="AN61" s="313">
        <v>186708</v>
      </c>
      <c r="AO61" s="314">
        <v>37.200000000000003</v>
      </c>
      <c r="AP61" s="315">
        <v>93179</v>
      </c>
      <c r="AQ61" s="327">
        <v>1.2</v>
      </c>
      <c r="AR61" s="317">
        <v>36</v>
      </c>
    </row>
    <row r="62" spans="1:44" x14ac:dyDescent="0.15">
      <c r="A62" s="247"/>
      <c r="AK62" s="318"/>
      <c r="AL62" s="319" t="s">
        <v>522</v>
      </c>
      <c r="AM62" s="320">
        <v>3301632</v>
      </c>
      <c r="AN62" s="321">
        <v>99666</v>
      </c>
      <c r="AO62" s="322">
        <v>33.4</v>
      </c>
      <c r="AP62" s="323">
        <v>50215</v>
      </c>
      <c r="AQ62" s="324">
        <v>3</v>
      </c>
      <c r="AR62" s="325">
        <v>30.4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7XFdIuA/IoPon9RLfkLPVNkAC/0YxU8bF2jopeXgFac+PsuKoU0kMjXHpM+e279hVd6qd1y+VdqwLLNlHUX6yA==" saltValue="ox4nAY+aO61/aLgmupxiT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1" zoomScaleNormal="100" zoomScaleSheetLayoutView="55" workbookViewId="0">
      <selection activeCell="AE61" sqref="AE61"/>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az3eaIvVOQldQ9mA7sQmHOf1vPmX2L8sYxndlv17vEK/z/YkL7AEHUopT9/Z91f3xnUVk0LynlFSz5lq2lTNJg==" saltValue="b/Iw3TY2X4RApLeIgDAu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6"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n02Tr6/tv0q2lcaqbBxHTSEKWqPpK6BMEYBQgvHLxDD8VCIYPN4aO+YUV2wJaCZVKCgW2n7tVZUpVkDV4AYuwA==" saltValue="3B0nRv0U1OiRpF7p+1tVq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3"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3.2</v>
      </c>
      <c r="G47" s="12">
        <v>3.54</v>
      </c>
      <c r="H47" s="12">
        <v>3.73</v>
      </c>
      <c r="I47" s="12">
        <v>4.5999999999999996</v>
      </c>
      <c r="J47" s="13">
        <v>4.0999999999999996</v>
      </c>
    </row>
    <row r="48" spans="2:10" ht="57.75" customHeight="1" x14ac:dyDescent="0.15">
      <c r="B48" s="14"/>
      <c r="C48" s="1154" t="s">
        <v>4</v>
      </c>
      <c r="D48" s="1154"/>
      <c r="E48" s="1155"/>
      <c r="F48" s="15">
        <v>0.94</v>
      </c>
      <c r="G48" s="16">
        <v>1</v>
      </c>
      <c r="H48" s="16">
        <v>0.8</v>
      </c>
      <c r="I48" s="16">
        <v>0.99</v>
      </c>
      <c r="J48" s="17">
        <v>0.72</v>
      </c>
    </row>
    <row r="49" spans="2:10" ht="57.75" customHeight="1" thickBot="1" x14ac:dyDescent="0.2">
      <c r="B49" s="18"/>
      <c r="C49" s="1156" t="s">
        <v>5</v>
      </c>
      <c r="D49" s="1156"/>
      <c r="E49" s="1157"/>
      <c r="F49" s="19" t="s">
        <v>534</v>
      </c>
      <c r="G49" s="20">
        <v>0.54</v>
      </c>
      <c r="H49" s="20" t="s">
        <v>535</v>
      </c>
      <c r="I49" s="20">
        <v>1.1100000000000001</v>
      </c>
      <c r="J49" s="21" t="s">
        <v>536</v>
      </c>
    </row>
    <row r="50" spans="2:10" x14ac:dyDescent="0.15"/>
  </sheetData>
  <sheetProtection algorithmName="SHA-512" hashValue="GY2j9o4XNnAJI4uTL1yOvE07SORUqihuf8f5nrKjVayVe8rKnGFEsBQ9yBY/aYZ3ZMrMASWJamL/4eoxJjEmHQ==" saltValue="dgR9zhAt/CV91QOxJRKb5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2"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537</v>
      </c>
      <c r="D34" s="1162"/>
      <c r="E34" s="1163"/>
      <c r="F34" s="32">
        <v>5.0999999999999996</v>
      </c>
      <c r="G34" s="33">
        <v>5.45</v>
      </c>
      <c r="H34" s="33">
        <v>5.87</v>
      </c>
      <c r="I34" s="33">
        <v>5.73</v>
      </c>
      <c r="J34" s="34">
        <v>5.91</v>
      </c>
      <c r="K34" s="22"/>
      <c r="L34" s="22"/>
      <c r="M34" s="22"/>
      <c r="N34" s="22"/>
      <c r="O34" s="22"/>
      <c r="P34" s="22"/>
    </row>
    <row r="35" spans="1:16" ht="39" customHeight="1" x14ac:dyDescent="0.15">
      <c r="A35" s="22"/>
      <c r="B35" s="35"/>
      <c r="C35" s="1158" t="s">
        <v>538</v>
      </c>
      <c r="D35" s="1158"/>
      <c r="E35" s="1159"/>
      <c r="F35" s="36">
        <v>2.21</v>
      </c>
      <c r="G35" s="37">
        <v>2.91</v>
      </c>
      <c r="H35" s="37">
        <v>3.93</v>
      </c>
      <c r="I35" s="37">
        <v>4.71</v>
      </c>
      <c r="J35" s="38">
        <v>5.37</v>
      </c>
      <c r="K35" s="22"/>
      <c r="L35" s="22"/>
      <c r="M35" s="22"/>
      <c r="N35" s="22"/>
      <c r="O35" s="22"/>
      <c r="P35" s="22"/>
    </row>
    <row r="36" spans="1:16" ht="39" customHeight="1" x14ac:dyDescent="0.15">
      <c r="A36" s="22"/>
      <c r="B36" s="35"/>
      <c r="C36" s="1158" t="s">
        <v>539</v>
      </c>
      <c r="D36" s="1158"/>
      <c r="E36" s="1159"/>
      <c r="F36" s="36">
        <v>4.09</v>
      </c>
      <c r="G36" s="37">
        <v>3.83</v>
      </c>
      <c r="H36" s="37">
        <v>4.25</v>
      </c>
      <c r="I36" s="37">
        <v>5.39</v>
      </c>
      <c r="J36" s="38">
        <v>5.0599999999999996</v>
      </c>
      <c r="K36" s="22"/>
      <c r="L36" s="22"/>
      <c r="M36" s="22"/>
      <c r="N36" s="22"/>
      <c r="O36" s="22"/>
      <c r="P36" s="22"/>
    </row>
    <row r="37" spans="1:16" ht="39" customHeight="1" x14ac:dyDescent="0.15">
      <c r="A37" s="22"/>
      <c r="B37" s="35"/>
      <c r="C37" s="1158" t="s">
        <v>540</v>
      </c>
      <c r="D37" s="1158"/>
      <c r="E37" s="1159"/>
      <c r="F37" s="36">
        <v>0.12</v>
      </c>
      <c r="G37" s="37">
        <v>0.76</v>
      </c>
      <c r="H37" s="37">
        <v>1.05</v>
      </c>
      <c r="I37" s="37">
        <v>2.34</v>
      </c>
      <c r="J37" s="38">
        <v>1.28</v>
      </c>
      <c r="K37" s="22"/>
      <c r="L37" s="22"/>
      <c r="M37" s="22"/>
      <c r="N37" s="22"/>
      <c r="O37" s="22"/>
      <c r="P37" s="22"/>
    </row>
    <row r="38" spans="1:16" ht="39" customHeight="1" x14ac:dyDescent="0.15">
      <c r="A38" s="22"/>
      <c r="B38" s="35"/>
      <c r="C38" s="1158" t="s">
        <v>541</v>
      </c>
      <c r="D38" s="1158"/>
      <c r="E38" s="1159"/>
      <c r="F38" s="36">
        <v>0.51</v>
      </c>
      <c r="G38" s="37">
        <v>0.68</v>
      </c>
      <c r="H38" s="37">
        <v>0.55000000000000004</v>
      </c>
      <c r="I38" s="37">
        <v>0.57999999999999996</v>
      </c>
      <c r="J38" s="38">
        <v>0.56999999999999995</v>
      </c>
      <c r="K38" s="22"/>
      <c r="L38" s="22"/>
      <c r="M38" s="22"/>
      <c r="N38" s="22"/>
      <c r="O38" s="22"/>
      <c r="P38" s="22"/>
    </row>
    <row r="39" spans="1:16" ht="39" customHeight="1" x14ac:dyDescent="0.15">
      <c r="A39" s="22"/>
      <c r="B39" s="35"/>
      <c r="C39" s="1158" t="s">
        <v>542</v>
      </c>
      <c r="D39" s="1158"/>
      <c r="E39" s="1159"/>
      <c r="F39" s="36" t="s">
        <v>543</v>
      </c>
      <c r="G39" s="37" t="s">
        <v>544</v>
      </c>
      <c r="H39" s="37">
        <v>0.22</v>
      </c>
      <c r="I39" s="37">
        <v>0.23</v>
      </c>
      <c r="J39" s="38">
        <v>0.23</v>
      </c>
      <c r="K39" s="22"/>
      <c r="L39" s="22"/>
      <c r="M39" s="22"/>
      <c r="N39" s="22"/>
      <c r="O39" s="22"/>
      <c r="P39" s="22"/>
    </row>
    <row r="40" spans="1:16" ht="39" customHeight="1" x14ac:dyDescent="0.15">
      <c r="A40" s="22"/>
      <c r="B40" s="35"/>
      <c r="C40" s="1158" t="s">
        <v>545</v>
      </c>
      <c r="D40" s="1158"/>
      <c r="E40" s="1159"/>
      <c r="F40" s="36">
        <v>0.42</v>
      </c>
      <c r="G40" s="37">
        <v>0.3</v>
      </c>
      <c r="H40" s="37">
        <v>0.23</v>
      </c>
      <c r="I40" s="37">
        <v>0.4</v>
      </c>
      <c r="J40" s="38">
        <v>0.14000000000000001</v>
      </c>
      <c r="K40" s="22"/>
      <c r="L40" s="22"/>
      <c r="M40" s="22"/>
      <c r="N40" s="22"/>
      <c r="O40" s="22"/>
      <c r="P40" s="22"/>
    </row>
    <row r="41" spans="1:16" ht="39" customHeight="1" x14ac:dyDescent="0.15">
      <c r="A41" s="22"/>
      <c r="B41" s="35"/>
      <c r="C41" s="1158" t="s">
        <v>546</v>
      </c>
      <c r="D41" s="1158"/>
      <c r="E41" s="1159"/>
      <c r="F41" s="36">
        <v>0.17</v>
      </c>
      <c r="G41" s="37">
        <v>0.02</v>
      </c>
      <c r="H41" s="37">
        <v>0.1</v>
      </c>
      <c r="I41" s="37">
        <v>0.18</v>
      </c>
      <c r="J41" s="38">
        <v>0.05</v>
      </c>
      <c r="K41" s="22"/>
      <c r="L41" s="22"/>
      <c r="M41" s="22"/>
      <c r="N41" s="22"/>
      <c r="O41" s="22"/>
      <c r="P41" s="22"/>
    </row>
    <row r="42" spans="1:16" ht="39" customHeight="1" x14ac:dyDescent="0.15">
      <c r="A42" s="22"/>
      <c r="B42" s="39"/>
      <c r="C42" s="1158" t="s">
        <v>547</v>
      </c>
      <c r="D42" s="1158"/>
      <c r="E42" s="1159"/>
      <c r="F42" s="36" t="s">
        <v>491</v>
      </c>
      <c r="G42" s="37" t="s">
        <v>491</v>
      </c>
      <c r="H42" s="37" t="s">
        <v>491</v>
      </c>
      <c r="I42" s="37" t="s">
        <v>491</v>
      </c>
      <c r="J42" s="38" t="s">
        <v>491</v>
      </c>
      <c r="K42" s="22"/>
      <c r="L42" s="22"/>
      <c r="M42" s="22"/>
      <c r="N42" s="22"/>
      <c r="O42" s="22"/>
      <c r="P42" s="22"/>
    </row>
    <row r="43" spans="1:16" ht="39" customHeight="1" thickBot="1" x14ac:dyDescent="0.2">
      <c r="A43" s="22"/>
      <c r="B43" s="40"/>
      <c r="C43" s="1160" t="s">
        <v>548</v>
      </c>
      <c r="D43" s="1160"/>
      <c r="E43" s="1161"/>
      <c r="F43" s="41">
        <v>0</v>
      </c>
      <c r="G43" s="42">
        <v>0.11</v>
      </c>
      <c r="H43" s="42">
        <v>0.01</v>
      </c>
      <c r="I43" s="42">
        <v>0.02</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9TXzDHSIN/KVVOvZHjCPKnPaWdknh+oPmgqu7PLLxLNBwQG+8ue4c2BrHdFlxKrzEimEkihtYJudMbyOiD0q/w==" saltValue="/xN6QSgRfKS8XWDoaz5Z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7"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3556</v>
      </c>
      <c r="L45" s="58">
        <v>3574</v>
      </c>
      <c r="M45" s="58">
        <v>3260</v>
      </c>
      <c r="N45" s="58">
        <v>3333</v>
      </c>
      <c r="O45" s="59">
        <v>3374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15">
      <c r="A48" s="46"/>
      <c r="B48" s="1166"/>
      <c r="C48" s="1167"/>
      <c r="D48" s="60"/>
      <c r="E48" s="1172" t="s">
        <v>13</v>
      </c>
      <c r="F48" s="1172"/>
      <c r="G48" s="1172"/>
      <c r="H48" s="1172"/>
      <c r="I48" s="1172"/>
      <c r="J48" s="1173"/>
      <c r="K48" s="61">
        <v>409</v>
      </c>
      <c r="L48" s="62">
        <v>401</v>
      </c>
      <c r="M48" s="62">
        <v>399</v>
      </c>
      <c r="N48" s="62">
        <v>374</v>
      </c>
      <c r="O48" s="63">
        <v>351</v>
      </c>
      <c r="P48" s="46"/>
      <c r="Q48" s="46"/>
      <c r="R48" s="46"/>
      <c r="S48" s="46"/>
      <c r="T48" s="46"/>
      <c r="U48" s="46"/>
    </row>
    <row r="49" spans="1:21" ht="30.75" customHeight="1" x14ac:dyDescent="0.15">
      <c r="A49" s="46"/>
      <c r="B49" s="1166"/>
      <c r="C49" s="1167"/>
      <c r="D49" s="60"/>
      <c r="E49" s="1172" t="s">
        <v>14</v>
      </c>
      <c r="F49" s="1172"/>
      <c r="G49" s="1172"/>
      <c r="H49" s="1172"/>
      <c r="I49" s="1172"/>
      <c r="J49" s="1173"/>
      <c r="K49" s="61">
        <v>89</v>
      </c>
      <c r="L49" s="62">
        <v>88</v>
      </c>
      <c r="M49" s="62">
        <v>100</v>
      </c>
      <c r="N49" s="62">
        <v>102</v>
      </c>
      <c r="O49" s="63">
        <v>72</v>
      </c>
      <c r="P49" s="46"/>
      <c r="Q49" s="46"/>
      <c r="R49" s="46"/>
      <c r="S49" s="46"/>
      <c r="T49" s="46"/>
      <c r="U49" s="46"/>
    </row>
    <row r="50" spans="1:21" ht="30.75" customHeight="1" x14ac:dyDescent="0.15">
      <c r="A50" s="46"/>
      <c r="B50" s="1166"/>
      <c r="C50" s="1167"/>
      <c r="D50" s="60"/>
      <c r="E50" s="1172" t="s">
        <v>15</v>
      </c>
      <c r="F50" s="1172"/>
      <c r="G50" s="1172"/>
      <c r="H50" s="1172"/>
      <c r="I50" s="1172"/>
      <c r="J50" s="1173"/>
      <c r="K50" s="61">
        <v>272</v>
      </c>
      <c r="L50" s="62">
        <v>262</v>
      </c>
      <c r="M50" s="62">
        <v>260</v>
      </c>
      <c r="N50" s="62">
        <v>247</v>
      </c>
      <c r="O50" s="63">
        <v>258</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1</v>
      </c>
      <c r="M51" s="62">
        <v>1</v>
      </c>
      <c r="N51" s="62">
        <v>2</v>
      </c>
      <c r="O51" s="63">
        <v>1</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2626</v>
      </c>
      <c r="L52" s="62">
        <v>2595</v>
      </c>
      <c r="M52" s="62">
        <v>2350</v>
      </c>
      <c r="N52" s="62">
        <v>2464</v>
      </c>
      <c r="O52" s="63">
        <v>2423</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1700</v>
      </c>
      <c r="L53" s="67">
        <v>1731</v>
      </c>
      <c r="M53" s="67">
        <v>1670</v>
      </c>
      <c r="N53" s="67">
        <v>1594</v>
      </c>
      <c r="O53" s="68">
        <v>1633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4OPqcAhoUzD9ZWEw5I4RyVf6O225cAyuRrYh8Y5kZLptbAMRw8gYTnRZ0fMT4gKk1MSOnvF1+TuYyEJICzh8g==" saltValue="BytBcAUXKmI07EuBscfBV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9" zoomScaleSheetLayoutView="100" workbookViewId="0">
      <selection activeCell="L48" sqref="L48"/>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5" t="s">
        <v>30</v>
      </c>
      <c r="C41" s="1196"/>
      <c r="D41" s="103"/>
      <c r="E41" s="1201" t="s">
        <v>31</v>
      </c>
      <c r="F41" s="1201"/>
      <c r="G41" s="1201"/>
      <c r="H41" s="1202"/>
      <c r="I41" s="330">
        <v>32028</v>
      </c>
      <c r="J41" s="331">
        <v>33678</v>
      </c>
      <c r="K41" s="331">
        <v>34022</v>
      </c>
      <c r="L41" s="331">
        <v>34530</v>
      </c>
      <c r="M41" s="332">
        <v>36676</v>
      </c>
    </row>
    <row r="42" spans="2:13" ht="27.75" customHeight="1" x14ac:dyDescent="0.15">
      <c r="B42" s="1197"/>
      <c r="C42" s="1198"/>
      <c r="D42" s="104"/>
      <c r="E42" s="1203" t="s">
        <v>32</v>
      </c>
      <c r="F42" s="1203"/>
      <c r="G42" s="1203"/>
      <c r="H42" s="1204"/>
      <c r="I42" s="333">
        <v>2261</v>
      </c>
      <c r="J42" s="334">
        <v>2015</v>
      </c>
      <c r="K42" s="334">
        <v>1737</v>
      </c>
      <c r="L42" s="334">
        <v>1490</v>
      </c>
      <c r="M42" s="335">
        <v>1242</v>
      </c>
    </row>
    <row r="43" spans="2:13" ht="27.75" customHeight="1" x14ac:dyDescent="0.15">
      <c r="B43" s="1197"/>
      <c r="C43" s="1198"/>
      <c r="D43" s="104"/>
      <c r="E43" s="1203" t="s">
        <v>33</v>
      </c>
      <c r="F43" s="1203"/>
      <c r="G43" s="1203"/>
      <c r="H43" s="1204"/>
      <c r="I43" s="333">
        <v>3870</v>
      </c>
      <c r="J43" s="334">
        <v>3655</v>
      </c>
      <c r="K43" s="334">
        <v>3453</v>
      </c>
      <c r="L43" s="334">
        <v>3251</v>
      </c>
      <c r="M43" s="335">
        <v>2916</v>
      </c>
    </row>
    <row r="44" spans="2:13" ht="27.75" customHeight="1" x14ac:dyDescent="0.15">
      <c r="B44" s="1197"/>
      <c r="C44" s="1198"/>
      <c r="D44" s="104"/>
      <c r="E44" s="1203" t="s">
        <v>34</v>
      </c>
      <c r="F44" s="1203"/>
      <c r="G44" s="1203"/>
      <c r="H44" s="1204"/>
      <c r="I44" s="333">
        <v>853</v>
      </c>
      <c r="J44" s="334">
        <v>769</v>
      </c>
      <c r="K44" s="334">
        <v>708</v>
      </c>
      <c r="L44" s="334">
        <v>609</v>
      </c>
      <c r="M44" s="335">
        <v>571</v>
      </c>
    </row>
    <row r="45" spans="2:13" ht="27.75" customHeight="1" x14ac:dyDescent="0.15">
      <c r="B45" s="1197"/>
      <c r="C45" s="1198"/>
      <c r="D45" s="104"/>
      <c r="E45" s="1203" t="s">
        <v>35</v>
      </c>
      <c r="F45" s="1203"/>
      <c r="G45" s="1203"/>
      <c r="H45" s="1204"/>
      <c r="I45" s="333">
        <v>2278</v>
      </c>
      <c r="J45" s="334">
        <v>2219</v>
      </c>
      <c r="K45" s="334">
        <v>2274</v>
      </c>
      <c r="L45" s="334">
        <v>2390</v>
      </c>
      <c r="M45" s="335">
        <v>2386</v>
      </c>
    </row>
    <row r="46" spans="2:13" ht="27.75" customHeight="1" x14ac:dyDescent="0.15">
      <c r="B46" s="1197"/>
      <c r="C46" s="1198"/>
      <c r="D46" s="105"/>
      <c r="E46" s="1203" t="s">
        <v>36</v>
      </c>
      <c r="F46" s="1203"/>
      <c r="G46" s="1203"/>
      <c r="H46" s="1204"/>
      <c r="I46" s="333" t="s">
        <v>491</v>
      </c>
      <c r="J46" s="334" t="s">
        <v>491</v>
      </c>
      <c r="K46" s="334" t="s">
        <v>491</v>
      </c>
      <c r="L46" s="334" t="s">
        <v>491</v>
      </c>
      <c r="M46" s="335" t="s">
        <v>491</v>
      </c>
    </row>
    <row r="47" spans="2:13" ht="27.75" customHeight="1" x14ac:dyDescent="0.15">
      <c r="B47" s="1197"/>
      <c r="C47" s="1198"/>
      <c r="D47" s="106"/>
      <c r="E47" s="1205" t="s">
        <v>37</v>
      </c>
      <c r="F47" s="1206"/>
      <c r="G47" s="1206"/>
      <c r="H47" s="1207"/>
      <c r="I47" s="333" t="s">
        <v>491</v>
      </c>
      <c r="J47" s="334" t="s">
        <v>491</v>
      </c>
      <c r="K47" s="334" t="s">
        <v>491</v>
      </c>
      <c r="L47" s="334" t="s">
        <v>491</v>
      </c>
      <c r="M47" s="335" t="s">
        <v>491</v>
      </c>
    </row>
    <row r="48" spans="2:13" ht="27.75" customHeight="1" x14ac:dyDescent="0.15">
      <c r="B48" s="1197"/>
      <c r="C48" s="1198"/>
      <c r="D48" s="104"/>
      <c r="E48" s="1203" t="s">
        <v>38</v>
      </c>
      <c r="F48" s="1203"/>
      <c r="G48" s="1203"/>
      <c r="H48" s="1204"/>
      <c r="I48" s="333" t="s">
        <v>491</v>
      </c>
      <c r="J48" s="334" t="s">
        <v>491</v>
      </c>
      <c r="K48" s="334" t="s">
        <v>491</v>
      </c>
      <c r="L48" s="334" t="s">
        <v>491</v>
      </c>
      <c r="M48" s="335" t="s">
        <v>491</v>
      </c>
    </row>
    <row r="49" spans="2:13" ht="27.75" customHeight="1" x14ac:dyDescent="0.15">
      <c r="B49" s="1199"/>
      <c r="C49" s="1200"/>
      <c r="D49" s="104"/>
      <c r="E49" s="1203" t="s">
        <v>39</v>
      </c>
      <c r="F49" s="1203"/>
      <c r="G49" s="1203"/>
      <c r="H49" s="1204"/>
      <c r="I49" s="333" t="s">
        <v>491</v>
      </c>
      <c r="J49" s="334" t="s">
        <v>491</v>
      </c>
      <c r="K49" s="334" t="s">
        <v>491</v>
      </c>
      <c r="L49" s="334" t="s">
        <v>491</v>
      </c>
      <c r="M49" s="335" t="s">
        <v>491</v>
      </c>
    </row>
    <row r="50" spans="2:13" ht="27.75" customHeight="1" x14ac:dyDescent="0.15">
      <c r="B50" s="1208" t="s">
        <v>40</v>
      </c>
      <c r="C50" s="1209"/>
      <c r="D50" s="107"/>
      <c r="E50" s="1203" t="s">
        <v>41</v>
      </c>
      <c r="F50" s="1203"/>
      <c r="G50" s="1203"/>
      <c r="H50" s="1204"/>
      <c r="I50" s="333">
        <v>4653</v>
      </c>
      <c r="J50" s="334">
        <v>6544</v>
      </c>
      <c r="K50" s="334">
        <v>7146</v>
      </c>
      <c r="L50" s="334">
        <v>6183</v>
      </c>
      <c r="M50" s="335">
        <v>5445</v>
      </c>
    </row>
    <row r="51" spans="2:13" ht="27.75" customHeight="1" x14ac:dyDescent="0.15">
      <c r="B51" s="1197"/>
      <c r="C51" s="1198"/>
      <c r="D51" s="104"/>
      <c r="E51" s="1203" t="s">
        <v>42</v>
      </c>
      <c r="F51" s="1203"/>
      <c r="G51" s="1203"/>
      <c r="H51" s="1204"/>
      <c r="I51" s="333">
        <v>5363</v>
      </c>
      <c r="J51" s="334">
        <v>4797</v>
      </c>
      <c r="K51" s="334">
        <v>4427</v>
      </c>
      <c r="L51" s="334">
        <v>4530</v>
      </c>
      <c r="M51" s="335">
        <v>4234</v>
      </c>
    </row>
    <row r="52" spans="2:13" ht="27.75" customHeight="1" x14ac:dyDescent="0.15">
      <c r="B52" s="1199"/>
      <c r="C52" s="1200"/>
      <c r="D52" s="104"/>
      <c r="E52" s="1203" t="s">
        <v>43</v>
      </c>
      <c r="F52" s="1203"/>
      <c r="G52" s="1203"/>
      <c r="H52" s="1204"/>
      <c r="I52" s="333">
        <v>20098</v>
      </c>
      <c r="J52" s="334">
        <v>19749</v>
      </c>
      <c r="K52" s="334">
        <v>19994</v>
      </c>
      <c r="L52" s="334">
        <v>19989</v>
      </c>
      <c r="M52" s="335">
        <v>21032</v>
      </c>
    </row>
    <row r="53" spans="2:13" ht="27.75" customHeight="1" thickBot="1" x14ac:dyDescent="0.2">
      <c r="B53" s="1210" t="s">
        <v>19</v>
      </c>
      <c r="C53" s="1211"/>
      <c r="D53" s="108"/>
      <c r="E53" s="1212" t="s">
        <v>44</v>
      </c>
      <c r="F53" s="1212"/>
      <c r="G53" s="1212"/>
      <c r="H53" s="1213"/>
      <c r="I53" s="336">
        <v>11175</v>
      </c>
      <c r="J53" s="337">
        <v>11247</v>
      </c>
      <c r="K53" s="337">
        <v>10627</v>
      </c>
      <c r="L53" s="337">
        <v>11567</v>
      </c>
      <c r="M53" s="338">
        <v>13080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67sWEmOGOWruto7VFDq2bSU8Ud/A7OneH8VWsN2QPQMd2NMYf7xVUPP59rV09HWCwsJdQVIlE8RhxPDDm9l34Q==" saltValue="D952GtGSlTUcNz673Bp4L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4" zoomScale="70" zoomScaleNormal="70" zoomScaleSheetLayoutView="100" workbookViewId="0">
      <selection activeCell="H59" sqref="H59"/>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339">
        <v>441</v>
      </c>
      <c r="G55" s="339">
        <v>550</v>
      </c>
      <c r="H55" s="340">
        <v>505</v>
      </c>
    </row>
    <row r="56" spans="2:8" ht="52.5" customHeight="1" x14ac:dyDescent="0.15">
      <c r="B56" s="120"/>
      <c r="C56" s="1224" t="s">
        <v>47</v>
      </c>
      <c r="D56" s="1224"/>
      <c r="E56" s="1225"/>
      <c r="F56" s="341">
        <v>1745</v>
      </c>
      <c r="G56" s="341">
        <v>1482</v>
      </c>
      <c r="H56" s="342">
        <v>1240</v>
      </c>
    </row>
    <row r="57" spans="2:8" ht="53.25" customHeight="1" x14ac:dyDescent="0.15">
      <c r="B57" s="120"/>
      <c r="C57" s="1226" t="s">
        <v>48</v>
      </c>
      <c r="D57" s="1226"/>
      <c r="E57" s="1227"/>
      <c r="F57" s="343">
        <v>4442</v>
      </c>
      <c r="G57" s="343">
        <v>3694</v>
      </c>
      <c r="H57" s="344">
        <v>3081</v>
      </c>
    </row>
    <row r="58" spans="2:8" ht="45.75" customHeight="1" x14ac:dyDescent="0.15">
      <c r="B58" s="121"/>
      <c r="C58" s="1214" t="s">
        <v>554</v>
      </c>
      <c r="D58" s="1215"/>
      <c r="E58" s="1216"/>
      <c r="F58" s="345">
        <v>3739</v>
      </c>
      <c r="G58" s="345">
        <v>3060</v>
      </c>
      <c r="H58" s="346">
        <v>2449</v>
      </c>
    </row>
    <row r="59" spans="2:8" ht="45.75" customHeight="1" x14ac:dyDescent="0.15">
      <c r="B59" s="121"/>
      <c r="C59" s="1214" t="s">
        <v>555</v>
      </c>
      <c r="D59" s="1215"/>
      <c r="E59" s="1216"/>
      <c r="F59" s="345">
        <v>194</v>
      </c>
      <c r="G59" s="345">
        <v>212</v>
      </c>
      <c r="H59" s="346">
        <v>278</v>
      </c>
    </row>
    <row r="60" spans="2:8" ht="45.75" customHeight="1" x14ac:dyDescent="0.15">
      <c r="B60" s="121"/>
      <c r="C60" s="1214" t="s">
        <v>556</v>
      </c>
      <c r="D60" s="1215"/>
      <c r="E60" s="1216"/>
      <c r="F60" s="345">
        <v>150</v>
      </c>
      <c r="G60" s="345">
        <v>127</v>
      </c>
      <c r="H60" s="346">
        <v>127</v>
      </c>
    </row>
    <row r="61" spans="2:8" ht="45.75" customHeight="1" x14ac:dyDescent="0.15">
      <c r="B61" s="121"/>
      <c r="C61" s="1214" t="s">
        <v>557</v>
      </c>
      <c r="D61" s="1215"/>
      <c r="E61" s="1216"/>
      <c r="F61" s="345">
        <v>135</v>
      </c>
      <c r="G61" s="345">
        <v>113</v>
      </c>
      <c r="H61" s="346">
        <v>85</v>
      </c>
    </row>
    <row r="62" spans="2:8" ht="45.75" customHeight="1" thickBot="1" x14ac:dyDescent="0.2">
      <c r="B62" s="122"/>
      <c r="C62" s="1217" t="s">
        <v>558</v>
      </c>
      <c r="D62" s="1218"/>
      <c r="E62" s="1219"/>
      <c r="F62" s="347">
        <v>93</v>
      </c>
      <c r="G62" s="347">
        <v>85</v>
      </c>
      <c r="H62" s="348">
        <v>74</v>
      </c>
    </row>
    <row r="63" spans="2:8" ht="52.5" customHeight="1" thickBot="1" x14ac:dyDescent="0.2">
      <c r="B63" s="123"/>
      <c r="C63" s="1220" t="s">
        <v>49</v>
      </c>
      <c r="D63" s="1220"/>
      <c r="E63" s="1221"/>
      <c r="F63" s="349">
        <v>6628</v>
      </c>
      <c r="G63" s="349">
        <v>5726</v>
      </c>
      <c r="H63" s="350">
        <v>4826</v>
      </c>
    </row>
    <row r="64" spans="2:8" x14ac:dyDescent="0.15"/>
  </sheetData>
  <sheetProtection algorithmName="SHA-512" hashValue="hnp+awS3lhlKuhlCiwp07Aq3TuTVyqmzkyYgN71h0bkcKMIOG35s+geURdp8dA+niFDsca9W4pX4TpEv7VHPow==" saltValue="gdYctbMQbY7hsw6lfUFg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9DE6F-E7E3-45D0-9560-BD038C614965}">
  <sheetPr>
    <pageSetUpPr fitToPage="1"/>
  </sheetPr>
  <dimension ref="A1:DE85"/>
  <sheetViews>
    <sheetView showGridLines="0" zoomScale="80" zoomScaleNormal="80" zoomScaleSheetLayoutView="55" workbookViewId="0">
      <selection activeCell="BJ84" sqref="BJ84"/>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529</v>
      </c>
      <c r="BQ50" s="1233"/>
      <c r="BR50" s="1233"/>
      <c r="BS50" s="1233"/>
      <c r="BT50" s="1233"/>
      <c r="BU50" s="1233"/>
      <c r="BV50" s="1233"/>
      <c r="BW50" s="1233"/>
      <c r="BX50" s="1233" t="s">
        <v>530</v>
      </c>
      <c r="BY50" s="1233"/>
      <c r="BZ50" s="1233"/>
      <c r="CA50" s="1233"/>
      <c r="CB50" s="1233"/>
      <c r="CC50" s="1233"/>
      <c r="CD50" s="1233"/>
      <c r="CE50" s="1233"/>
      <c r="CF50" s="1233" t="s">
        <v>531</v>
      </c>
      <c r="CG50" s="1233"/>
      <c r="CH50" s="1233"/>
      <c r="CI50" s="1233"/>
      <c r="CJ50" s="1233"/>
      <c r="CK50" s="1233"/>
      <c r="CL50" s="1233"/>
      <c r="CM50" s="1233"/>
      <c r="CN50" s="1233" t="s">
        <v>532</v>
      </c>
      <c r="CO50" s="1233"/>
      <c r="CP50" s="1233"/>
      <c r="CQ50" s="1233"/>
      <c r="CR50" s="1233"/>
      <c r="CS50" s="1233"/>
      <c r="CT50" s="1233"/>
      <c r="CU50" s="1233"/>
      <c r="CV50" s="1233" t="s">
        <v>533</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571</v>
      </c>
      <c r="AO51" s="1231"/>
      <c r="AP51" s="1231"/>
      <c r="AQ51" s="1231"/>
      <c r="AR51" s="1231"/>
      <c r="AS51" s="1231"/>
      <c r="AT51" s="1231"/>
      <c r="AU51" s="1231"/>
      <c r="AV51" s="1231"/>
      <c r="AW51" s="1231"/>
      <c r="AX51" s="1231"/>
      <c r="AY51" s="1231"/>
      <c r="AZ51" s="1231"/>
      <c r="BA51" s="1231"/>
      <c r="BB51" s="1231" t="s">
        <v>572</v>
      </c>
      <c r="BC51" s="1231"/>
      <c r="BD51" s="1231"/>
      <c r="BE51" s="1231"/>
      <c r="BF51" s="1231"/>
      <c r="BG51" s="1231"/>
      <c r="BH51" s="1231"/>
      <c r="BI51" s="1231"/>
      <c r="BJ51" s="1231"/>
      <c r="BK51" s="1231"/>
      <c r="BL51" s="1231"/>
      <c r="BM51" s="1231"/>
      <c r="BN51" s="1231"/>
      <c r="BO51" s="1231"/>
      <c r="BP51" s="1228">
        <v>112.5</v>
      </c>
      <c r="BQ51" s="1228"/>
      <c r="BR51" s="1228"/>
      <c r="BS51" s="1228"/>
      <c r="BT51" s="1228"/>
      <c r="BU51" s="1228"/>
      <c r="BV51" s="1228"/>
      <c r="BW51" s="1228"/>
      <c r="BX51" s="1228">
        <v>107.4</v>
      </c>
      <c r="BY51" s="1228"/>
      <c r="BZ51" s="1228"/>
      <c r="CA51" s="1228"/>
      <c r="CB51" s="1228"/>
      <c r="CC51" s="1228"/>
      <c r="CD51" s="1228"/>
      <c r="CE51" s="1228"/>
      <c r="CF51" s="1228">
        <v>104.9</v>
      </c>
      <c r="CG51" s="1228"/>
      <c r="CH51" s="1228"/>
      <c r="CI51" s="1228"/>
      <c r="CJ51" s="1228"/>
      <c r="CK51" s="1228"/>
      <c r="CL51" s="1228"/>
      <c r="CM51" s="1228"/>
      <c r="CN51" s="1228">
        <v>112.9</v>
      </c>
      <c r="CO51" s="1228"/>
      <c r="CP51" s="1228"/>
      <c r="CQ51" s="1228"/>
      <c r="CR51" s="1228"/>
      <c r="CS51" s="1228"/>
      <c r="CT51" s="1228"/>
      <c r="CU51" s="1228"/>
      <c r="CV51" s="1228">
        <v>123.9</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573</v>
      </c>
      <c r="BC53" s="1231"/>
      <c r="BD53" s="1231"/>
      <c r="BE53" s="1231"/>
      <c r="BF53" s="1231"/>
      <c r="BG53" s="1231"/>
      <c r="BH53" s="1231"/>
      <c r="BI53" s="1231"/>
      <c r="BJ53" s="1231"/>
      <c r="BK53" s="1231"/>
      <c r="BL53" s="1231"/>
      <c r="BM53" s="1231"/>
      <c r="BN53" s="1231"/>
      <c r="BO53" s="1231"/>
      <c r="BP53" s="1228">
        <v>58.8</v>
      </c>
      <c r="BQ53" s="1228"/>
      <c r="BR53" s="1228"/>
      <c r="BS53" s="1228"/>
      <c r="BT53" s="1228"/>
      <c r="BU53" s="1228"/>
      <c r="BV53" s="1228"/>
      <c r="BW53" s="1228"/>
      <c r="BX53" s="1228">
        <v>58.9</v>
      </c>
      <c r="BY53" s="1228"/>
      <c r="BZ53" s="1228"/>
      <c r="CA53" s="1228"/>
      <c r="CB53" s="1228"/>
      <c r="CC53" s="1228"/>
      <c r="CD53" s="1228"/>
      <c r="CE53" s="1228"/>
      <c r="CF53" s="1228">
        <v>60.2</v>
      </c>
      <c r="CG53" s="1228"/>
      <c r="CH53" s="1228"/>
      <c r="CI53" s="1228"/>
      <c r="CJ53" s="1228"/>
      <c r="CK53" s="1228"/>
      <c r="CL53" s="1228"/>
      <c r="CM53" s="1228"/>
      <c r="CN53" s="1228">
        <v>61.9</v>
      </c>
      <c r="CO53" s="1228"/>
      <c r="CP53" s="1228"/>
      <c r="CQ53" s="1228"/>
      <c r="CR53" s="1228"/>
      <c r="CS53" s="1228"/>
      <c r="CT53" s="1228"/>
      <c r="CU53" s="1228"/>
      <c r="CV53" s="1228">
        <v>61.9</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574</v>
      </c>
      <c r="AO55" s="1233"/>
      <c r="AP55" s="1233"/>
      <c r="AQ55" s="1233"/>
      <c r="AR55" s="1233"/>
      <c r="AS55" s="1233"/>
      <c r="AT55" s="1233"/>
      <c r="AU55" s="1233"/>
      <c r="AV55" s="1233"/>
      <c r="AW55" s="1233"/>
      <c r="AX55" s="1233"/>
      <c r="AY55" s="1233"/>
      <c r="AZ55" s="1233"/>
      <c r="BA55" s="1233"/>
      <c r="BB55" s="1231" t="s">
        <v>572</v>
      </c>
      <c r="BC55" s="1231"/>
      <c r="BD55" s="1231"/>
      <c r="BE55" s="1231"/>
      <c r="BF55" s="1231"/>
      <c r="BG55" s="1231"/>
      <c r="BH55" s="1231"/>
      <c r="BI55" s="1231"/>
      <c r="BJ55" s="1231"/>
      <c r="BK55" s="1231"/>
      <c r="BL55" s="1231"/>
      <c r="BM55" s="1231"/>
      <c r="BN55" s="1231"/>
      <c r="BO55" s="1231"/>
      <c r="BP55" s="1228">
        <v>41.5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573</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529</v>
      </c>
      <c r="BQ72" s="1233"/>
      <c r="BR72" s="1233"/>
      <c r="BS72" s="1233"/>
      <c r="BT72" s="1233"/>
      <c r="BU72" s="1233"/>
      <c r="BV72" s="1233"/>
      <c r="BW72" s="1233"/>
      <c r="BX72" s="1233" t="s">
        <v>530</v>
      </c>
      <c r="BY72" s="1233"/>
      <c r="BZ72" s="1233"/>
      <c r="CA72" s="1233"/>
      <c r="CB72" s="1233"/>
      <c r="CC72" s="1233"/>
      <c r="CD72" s="1233"/>
      <c r="CE72" s="1233"/>
      <c r="CF72" s="1233" t="s">
        <v>531</v>
      </c>
      <c r="CG72" s="1233"/>
      <c r="CH72" s="1233"/>
      <c r="CI72" s="1233"/>
      <c r="CJ72" s="1233"/>
      <c r="CK72" s="1233"/>
      <c r="CL72" s="1233"/>
      <c r="CM72" s="1233"/>
      <c r="CN72" s="1233" t="s">
        <v>532</v>
      </c>
      <c r="CO72" s="1233"/>
      <c r="CP72" s="1233"/>
      <c r="CQ72" s="1233"/>
      <c r="CR72" s="1233"/>
      <c r="CS72" s="1233"/>
      <c r="CT72" s="1233"/>
      <c r="CU72" s="1233"/>
      <c r="CV72" s="1233" t="s">
        <v>533</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571</v>
      </c>
      <c r="AO73" s="1231"/>
      <c r="AP73" s="1231"/>
      <c r="AQ73" s="1231"/>
      <c r="AR73" s="1231"/>
      <c r="AS73" s="1231"/>
      <c r="AT73" s="1231"/>
      <c r="AU73" s="1231"/>
      <c r="AV73" s="1231"/>
      <c r="AW73" s="1231"/>
      <c r="AX73" s="1231"/>
      <c r="AY73" s="1231"/>
      <c r="AZ73" s="1231"/>
      <c r="BA73" s="1231"/>
      <c r="BB73" s="1231" t="s">
        <v>572</v>
      </c>
      <c r="BC73" s="1231"/>
      <c r="BD73" s="1231"/>
      <c r="BE73" s="1231"/>
      <c r="BF73" s="1231"/>
      <c r="BG73" s="1231"/>
      <c r="BH73" s="1231"/>
      <c r="BI73" s="1231"/>
      <c r="BJ73" s="1231"/>
      <c r="BK73" s="1231"/>
      <c r="BL73" s="1231"/>
      <c r="BM73" s="1231"/>
      <c r="BN73" s="1231"/>
      <c r="BO73" s="1231"/>
      <c r="BP73" s="1228">
        <v>112.5</v>
      </c>
      <c r="BQ73" s="1228"/>
      <c r="BR73" s="1228"/>
      <c r="BS73" s="1228"/>
      <c r="BT73" s="1228"/>
      <c r="BU73" s="1228"/>
      <c r="BV73" s="1228"/>
      <c r="BW73" s="1228"/>
      <c r="BX73" s="1228">
        <v>107.4</v>
      </c>
      <c r="BY73" s="1228"/>
      <c r="BZ73" s="1228"/>
      <c r="CA73" s="1228"/>
      <c r="CB73" s="1228"/>
      <c r="CC73" s="1228"/>
      <c r="CD73" s="1228"/>
      <c r="CE73" s="1228"/>
      <c r="CF73" s="1228">
        <v>104.9</v>
      </c>
      <c r="CG73" s="1228"/>
      <c r="CH73" s="1228"/>
      <c r="CI73" s="1228"/>
      <c r="CJ73" s="1228"/>
      <c r="CK73" s="1228"/>
      <c r="CL73" s="1228"/>
      <c r="CM73" s="1228"/>
      <c r="CN73" s="1228">
        <v>112.9</v>
      </c>
      <c r="CO73" s="1228"/>
      <c r="CP73" s="1228"/>
      <c r="CQ73" s="1228"/>
      <c r="CR73" s="1228"/>
      <c r="CS73" s="1228"/>
      <c r="CT73" s="1228"/>
      <c r="CU73" s="1228"/>
      <c r="CV73" s="1228">
        <v>123.9</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577</v>
      </c>
      <c r="BC75" s="1231"/>
      <c r="BD75" s="1231"/>
      <c r="BE75" s="1231"/>
      <c r="BF75" s="1231"/>
      <c r="BG75" s="1231"/>
      <c r="BH75" s="1231"/>
      <c r="BI75" s="1231"/>
      <c r="BJ75" s="1231"/>
      <c r="BK75" s="1231"/>
      <c r="BL75" s="1231"/>
      <c r="BM75" s="1231"/>
      <c r="BN75" s="1231"/>
      <c r="BO75" s="1231"/>
      <c r="BP75" s="1228">
        <v>17.399999999999999</v>
      </c>
      <c r="BQ75" s="1228"/>
      <c r="BR75" s="1228"/>
      <c r="BS75" s="1228"/>
      <c r="BT75" s="1228"/>
      <c r="BU75" s="1228"/>
      <c r="BV75" s="1228"/>
      <c r="BW75" s="1228"/>
      <c r="BX75" s="1228">
        <v>16.899999999999999</v>
      </c>
      <c r="BY75" s="1228"/>
      <c r="BZ75" s="1228"/>
      <c r="CA75" s="1228"/>
      <c r="CB75" s="1228"/>
      <c r="CC75" s="1228"/>
      <c r="CD75" s="1228"/>
      <c r="CE75" s="1228"/>
      <c r="CF75" s="1228">
        <v>16.7</v>
      </c>
      <c r="CG75" s="1228"/>
      <c r="CH75" s="1228"/>
      <c r="CI75" s="1228"/>
      <c r="CJ75" s="1228"/>
      <c r="CK75" s="1228"/>
      <c r="CL75" s="1228"/>
      <c r="CM75" s="1228"/>
      <c r="CN75" s="1228">
        <v>16.100000000000001</v>
      </c>
      <c r="CO75" s="1228"/>
      <c r="CP75" s="1228"/>
      <c r="CQ75" s="1228"/>
      <c r="CR75" s="1228"/>
      <c r="CS75" s="1228"/>
      <c r="CT75" s="1228"/>
      <c r="CU75" s="1228"/>
      <c r="CV75" s="1228">
        <v>15.8</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574</v>
      </c>
      <c r="AO77" s="1233"/>
      <c r="AP77" s="1233"/>
      <c r="AQ77" s="1233"/>
      <c r="AR77" s="1233"/>
      <c r="AS77" s="1233"/>
      <c r="AT77" s="1233"/>
      <c r="AU77" s="1233"/>
      <c r="AV77" s="1233"/>
      <c r="AW77" s="1233"/>
      <c r="AX77" s="1233"/>
      <c r="AY77" s="1233"/>
      <c r="AZ77" s="1233"/>
      <c r="BA77" s="1233"/>
      <c r="BB77" s="1231" t="s">
        <v>572</v>
      </c>
      <c r="BC77" s="1231"/>
      <c r="BD77" s="1231"/>
      <c r="BE77" s="1231"/>
      <c r="BF77" s="1231"/>
      <c r="BG77" s="1231"/>
      <c r="BH77" s="1231"/>
      <c r="BI77" s="1231"/>
      <c r="BJ77" s="1231"/>
      <c r="BK77" s="1231"/>
      <c r="BL77" s="1231"/>
      <c r="BM77" s="1231"/>
      <c r="BN77" s="1231"/>
      <c r="BO77" s="1231"/>
      <c r="BP77" s="1228">
        <v>41.5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577</v>
      </c>
      <c r="BC79" s="1231"/>
      <c r="BD79" s="1231"/>
      <c r="BE79" s="1231"/>
      <c r="BF79" s="1231"/>
      <c r="BG79" s="1231"/>
      <c r="BH79" s="1231"/>
      <c r="BI79" s="1231"/>
      <c r="BJ79" s="1231"/>
      <c r="BK79" s="1231"/>
      <c r="BL79" s="1231"/>
      <c r="BM79" s="1231"/>
      <c r="BN79" s="1231"/>
      <c r="BO79" s="1231"/>
      <c r="BP79" s="1228">
        <v>9.1999999999999993</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5Sskdp5Y5fQDWb2TPhE4sd57mp7SXhmy3jTmMOqNdlU2c5mLBhBHe9qYfS8dlqLypkNL5uG9nW/9zRKnmaRsJQ==" saltValue="IeQZEqUEWBGU/7m8cpoPp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D3BE4-D9E4-490E-A24F-CF7CBFB98A73}">
  <sheetPr>
    <pageSetUpPr fitToPage="1"/>
  </sheetPr>
  <dimension ref="A1:DR125"/>
  <sheetViews>
    <sheetView showGridLines="0" topLeftCell="AM78" zoomScale="70" zoomScaleNormal="70" zoomScaleSheetLayoutView="70" workbookViewId="0">
      <selection activeCell="A57" sqref="A57:XFD5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l12JEFpb+DFzTFQFfSqHvFRoQVCaPsfjuPwQeoRY2PvZn0/nuSt2hmVkGRnjnGpAUOtxClm4KIThlisYGxyRyg==" saltValue="wKbWYHptTMu5rhYPTLCe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94644-5AD8-459B-8526-4237A76B9194}">
  <sheetPr>
    <pageSetUpPr fitToPage="1"/>
  </sheetPr>
  <dimension ref="A1:DR125"/>
  <sheetViews>
    <sheetView showGridLines="0" tabSelected="1" topLeftCell="A83" zoomScale="80" zoomScaleNormal="80" zoomScaleSheetLayoutView="55" workbookViewId="0">
      <selection activeCell="AE81" sqref="AE8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Cdout4txt88WDFq8WkKVe2KhcZtDNvG5vkCWIE5x/oKl8Cs+TKYvYKA7xe24WfSSMLN2rhtrKmjC/HTM6CNGZw==" saltValue="X6TJ12YxZHVB8aCGXbHxf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188636</v>
      </c>
      <c r="E3" s="142"/>
      <c r="F3" s="143">
        <v>92632</v>
      </c>
      <c r="G3" s="144"/>
      <c r="H3" s="145"/>
    </row>
    <row r="4" spans="1:8" x14ac:dyDescent="0.15">
      <c r="A4" s="146"/>
      <c r="B4" s="147"/>
      <c r="C4" s="148"/>
      <c r="D4" s="149">
        <v>64535</v>
      </c>
      <c r="E4" s="150"/>
      <c r="F4" s="151">
        <v>47978</v>
      </c>
      <c r="G4" s="152"/>
      <c r="H4" s="153"/>
    </row>
    <row r="5" spans="1:8" x14ac:dyDescent="0.15">
      <c r="A5" s="134" t="s">
        <v>523</v>
      </c>
      <c r="B5" s="139"/>
      <c r="C5" s="140"/>
      <c r="D5" s="141">
        <v>232355</v>
      </c>
      <c r="E5" s="142"/>
      <c r="F5" s="143">
        <v>96469</v>
      </c>
      <c r="G5" s="144"/>
      <c r="H5" s="145"/>
    </row>
    <row r="6" spans="1:8" x14ac:dyDescent="0.15">
      <c r="A6" s="146"/>
      <c r="B6" s="147"/>
      <c r="C6" s="148"/>
      <c r="D6" s="149">
        <v>64132</v>
      </c>
      <c r="E6" s="150"/>
      <c r="F6" s="151">
        <v>49775</v>
      </c>
      <c r="G6" s="152"/>
      <c r="H6" s="153"/>
    </row>
    <row r="7" spans="1:8" x14ac:dyDescent="0.15">
      <c r="A7" s="134" t="s">
        <v>524</v>
      </c>
      <c r="B7" s="139"/>
      <c r="C7" s="140"/>
      <c r="D7" s="141">
        <v>149564</v>
      </c>
      <c r="E7" s="142"/>
      <c r="F7" s="143">
        <v>85743</v>
      </c>
      <c r="G7" s="144"/>
      <c r="H7" s="145"/>
    </row>
    <row r="8" spans="1:8" x14ac:dyDescent="0.15">
      <c r="A8" s="146"/>
      <c r="B8" s="147"/>
      <c r="C8" s="148"/>
      <c r="D8" s="149">
        <v>91566</v>
      </c>
      <c r="E8" s="150"/>
      <c r="F8" s="151">
        <v>45231</v>
      </c>
      <c r="G8" s="152"/>
      <c r="H8" s="153"/>
    </row>
    <row r="9" spans="1:8" x14ac:dyDescent="0.15">
      <c r="A9" s="134" t="s">
        <v>525</v>
      </c>
      <c r="B9" s="139"/>
      <c r="C9" s="140"/>
      <c r="D9" s="141">
        <v>157679</v>
      </c>
      <c r="E9" s="142"/>
      <c r="F9" s="143">
        <v>92509</v>
      </c>
      <c r="G9" s="144"/>
      <c r="H9" s="145"/>
    </row>
    <row r="10" spans="1:8" x14ac:dyDescent="0.15">
      <c r="A10" s="146"/>
      <c r="B10" s="147"/>
      <c r="C10" s="148"/>
      <c r="D10" s="149">
        <v>114847</v>
      </c>
      <c r="E10" s="150"/>
      <c r="F10" s="151">
        <v>52274</v>
      </c>
      <c r="G10" s="152"/>
      <c r="H10" s="153"/>
    </row>
    <row r="11" spans="1:8" x14ac:dyDescent="0.15">
      <c r="A11" s="134" t="s">
        <v>526</v>
      </c>
      <c r="B11" s="139"/>
      <c r="C11" s="140"/>
      <c r="D11" s="141">
        <v>205307</v>
      </c>
      <c r="E11" s="142"/>
      <c r="F11" s="143">
        <v>98544</v>
      </c>
      <c r="G11" s="144"/>
      <c r="H11" s="145"/>
    </row>
    <row r="12" spans="1:8" x14ac:dyDescent="0.15">
      <c r="A12" s="146"/>
      <c r="B12" s="147"/>
      <c r="C12" s="154"/>
      <c r="D12" s="149">
        <v>163252</v>
      </c>
      <c r="E12" s="150"/>
      <c r="F12" s="151">
        <v>55816</v>
      </c>
      <c r="G12" s="152"/>
      <c r="H12" s="153"/>
    </row>
    <row r="13" spans="1:8" x14ac:dyDescent="0.15">
      <c r="A13" s="134"/>
      <c r="B13" s="139"/>
      <c r="C13" s="140"/>
      <c r="D13" s="141">
        <v>186708</v>
      </c>
      <c r="E13" s="142"/>
      <c r="F13" s="143">
        <v>93179</v>
      </c>
      <c r="G13" s="155"/>
      <c r="H13" s="145"/>
    </row>
    <row r="14" spans="1:8" x14ac:dyDescent="0.15">
      <c r="A14" s="146"/>
      <c r="B14" s="147"/>
      <c r="C14" s="148"/>
      <c r="D14" s="149">
        <v>99666</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0.94</v>
      </c>
      <c r="C19" s="156">
        <f>ROUND(VALUE(SUBSTITUTE(実質収支比率等に係る経年分析!G$48,"▲","-")),2)</f>
        <v>1</v>
      </c>
      <c r="D19" s="156">
        <f>ROUND(VALUE(SUBSTITUTE(実質収支比率等に係る経年分析!H$48,"▲","-")),2)</f>
        <v>0.8</v>
      </c>
      <c r="E19" s="156">
        <f>ROUND(VALUE(SUBSTITUTE(実質収支比率等に係る経年分析!I$48,"▲","-")),2)</f>
        <v>0.99</v>
      </c>
      <c r="F19" s="156">
        <f>ROUND(VALUE(SUBSTITUTE(実質収支比率等に係る経年分析!J$48,"▲","-")),2)</f>
        <v>0.72</v>
      </c>
    </row>
    <row r="20" spans="1:11" x14ac:dyDescent="0.15">
      <c r="A20" s="156" t="s">
        <v>53</v>
      </c>
      <c r="B20" s="156">
        <f>ROUND(VALUE(SUBSTITUTE(実質収支比率等に係る経年分析!F$47,"▲","-")),2)</f>
        <v>3.2</v>
      </c>
      <c r="C20" s="156">
        <f>ROUND(VALUE(SUBSTITUTE(実質収支比率等に係る経年分析!G$47,"▲","-")),2)</f>
        <v>3.54</v>
      </c>
      <c r="D20" s="156">
        <f>ROUND(VALUE(SUBSTITUTE(実質収支比率等に係る経年分析!H$47,"▲","-")),2)</f>
        <v>3.73</v>
      </c>
      <c r="E20" s="156">
        <f>ROUND(VALUE(SUBSTITUTE(実質収支比率等に係る経年分析!I$47,"▲","-")),2)</f>
        <v>4.5999999999999996</v>
      </c>
      <c r="F20" s="156">
        <f>ROUND(VALUE(SUBSTITUTE(実質収支比率等に係る経年分析!J$47,"▲","-")),2)</f>
        <v>4.0999999999999996</v>
      </c>
    </row>
    <row r="21" spans="1:11" x14ac:dyDescent="0.15">
      <c r="A21" s="156" t="s">
        <v>54</v>
      </c>
      <c r="B21" s="156">
        <f>IF(ISNUMBER(VALUE(SUBSTITUTE(実質収支比率等に係る経年分析!F$49,"▲","-"))),ROUND(VALUE(SUBSTITUTE(実質収支比率等に係る経年分析!F$49,"▲","-")),2),NA())</f>
        <v>-0.33</v>
      </c>
      <c r="C21" s="156">
        <f>IF(ISNUMBER(VALUE(SUBSTITUTE(実質収支比率等に係る経年分析!G$49,"▲","-"))),ROUND(VALUE(SUBSTITUTE(実質収支比率等に係る経年分析!G$49,"▲","-")),2),NA())</f>
        <v>0.54</v>
      </c>
      <c r="D21" s="156">
        <f>IF(ISNUMBER(VALUE(SUBSTITUTE(実質収支比率等に係る経年分析!H$49,"▲","-"))),ROUND(VALUE(SUBSTITUTE(実質収支比率等に係る経年分析!H$49,"▲","-")),2),NA())</f>
        <v>-0.22</v>
      </c>
      <c r="E21" s="156">
        <f>IF(ISNUMBER(VALUE(SUBSTITUTE(実質収支比率等に係る経年分析!I$49,"▲","-"))),ROUND(VALUE(SUBSTITUTE(実質収支比率等に係る経年分析!I$49,"▲","-")),2),NA())</f>
        <v>1.1100000000000001</v>
      </c>
      <c r="F21" s="156">
        <f>IF(ISNUMBER(VALUE(SUBSTITUTE(実質収支比率等に係る経年分析!J$49,"▲","-"))),ROUND(VALUE(SUBSTITUTE(実質収支比率等に係る経年分析!J$49,"▲","-")),2),NA())</f>
        <v>-0.25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15">
      <c r="A30" s="157" t="str">
        <f>IF(連結実質赤字比率に係る赤字・黒字の構成分析!C$40="",NA(),連結実質赤字比率に係る赤字・黒字の構成分析!C$40)</f>
        <v>市有財産整備特別会計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15">
      <c r="A31" s="157" t="str">
        <f>IF(連結実質赤字比率に係る赤字・黒字の構成分析!C$39="",NA(),連結実質赤字比率に係る赤字・黒字の構成分析!C$39)</f>
        <v>能取漁港整備特別会計</v>
      </c>
      <c r="B31" s="157">
        <f>IF(ROUND(VALUE(SUBSTITUTE(連結実質赤字比率に係る赤字・黒字の構成分析!F$39,"▲", "-")), 2) &lt; 0, ABS(ROUND(VALUE(SUBSTITUTE(連結実質赤字比率に係る赤字・黒字の構成分析!F$39,"▲", "-")), 2)), NA())</f>
        <v>0.12</v>
      </c>
      <c r="C31" s="157" t="e">
        <f>IF(ROUND(VALUE(SUBSTITUTE(連結実質赤字比率に係る赤字・黒字の構成分析!F$39,"▲", "-")), 2) &gt;= 0, ABS(ROUND(VALUE(SUBSTITUTE(連結実質赤字比率に係る赤字・黒字の構成分析!F$39,"▲", "-")), 2)), NA())</f>
        <v>#N/A</v>
      </c>
      <c r="D31" s="157">
        <f>IF(ROUND(VALUE(SUBSTITUTE(連結実質赤字比率に係る赤字・黒字の構成分析!G$39,"▲", "-")), 2) &lt; 0, ABS(ROUND(VALUE(SUBSTITUTE(連結実質赤字比率に係る赤字・黒字の構成分析!G$39,"▲", "-")), 2)), NA())</f>
        <v>0.02</v>
      </c>
      <c r="E31" s="157" t="e">
        <f>IF(ROUND(VALUE(SUBSTITUTE(連結実質赤字比率に係る赤字・黒字の構成分析!G$39,"▲", "-")), 2) &gt;= 0, ABS(ROUND(VALUE(SUBSTITUTE(連結実質赤字比率に係る赤字・黒字の構成分析!G$39,"▲", "-")), 2)), NA())</f>
        <v>#N/A</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15">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0.55000000000000004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0.57999999999999996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1.28</v>
      </c>
    </row>
    <row r="34" spans="1:16" x14ac:dyDescent="0.15">
      <c r="A34" s="157" t="str">
        <f>IF(連結実質赤字比率に係る赤字・黒字の構成分析!C$36="",NA(),連結実質赤字比率に係る赤字・黒字の構成分析!C$36)</f>
        <v>網走港整備特別会計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3.83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4.25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5.39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5.0599999999999996</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5.0999999999999996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5.87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5.73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5.91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2626</v>
      </c>
      <c r="E42" s="158"/>
      <c r="F42" s="158"/>
      <c r="G42" s="158">
        <f>'実質公債費比率（分子）の構造'!L$52</f>
        <v>2595</v>
      </c>
      <c r="H42" s="158"/>
      <c r="I42" s="158"/>
      <c r="J42" s="158">
        <f>'実質公債費比率（分子）の構造'!M$52</f>
        <v>2350</v>
      </c>
      <c r="K42" s="158"/>
      <c r="L42" s="158"/>
      <c r="M42" s="158">
        <f>'実質公債費比率（分子）の構造'!N$52</f>
        <v>2464</v>
      </c>
      <c r="N42" s="158"/>
      <c r="O42" s="158"/>
      <c r="P42" s="158">
        <f>'実質公債費比率（分子）の構造'!O$52</f>
        <v>2423</v>
      </c>
    </row>
    <row r="43" spans="1:16" x14ac:dyDescent="0.15">
      <c r="A43" s="158" t="s">
        <v>16</v>
      </c>
      <c r="B43" s="158">
        <f>'実質公債費比率（分子）の構造'!K$51</f>
        <v>0</v>
      </c>
      <c r="C43" s="158"/>
      <c r="D43" s="158"/>
      <c r="E43" s="158">
        <f>'実質公債費比率（分子）の構造'!L$51</f>
        <v>1</v>
      </c>
      <c r="F43" s="158"/>
      <c r="G43" s="158"/>
      <c r="H43" s="158">
        <f>'実質公債費比率（分子）の構造'!M$51</f>
        <v>1</v>
      </c>
      <c r="I43" s="158"/>
      <c r="J43" s="158"/>
      <c r="K43" s="158">
        <f>'実質公債費比率（分子）の構造'!N$51</f>
        <v>2</v>
      </c>
      <c r="L43" s="158"/>
      <c r="M43" s="158"/>
      <c r="N43" s="158">
        <f>'実質公債費比率（分子）の構造'!O$51</f>
        <v>1</v>
      </c>
      <c r="O43" s="158"/>
      <c r="P43" s="158"/>
    </row>
    <row r="44" spans="1:16" x14ac:dyDescent="0.15">
      <c r="A44" s="158" t="s">
        <v>62</v>
      </c>
      <c r="B44" s="158">
        <f>'実質公債費比率（分子）の構造'!K$50</f>
        <v>272</v>
      </c>
      <c r="C44" s="158"/>
      <c r="D44" s="158"/>
      <c r="E44" s="158">
        <f>'実質公債費比率（分子）の構造'!L$50</f>
        <v>262</v>
      </c>
      <c r="F44" s="158"/>
      <c r="G44" s="158"/>
      <c r="H44" s="158">
        <f>'実質公債費比率（分子）の構造'!M$50</f>
        <v>260</v>
      </c>
      <c r="I44" s="158"/>
      <c r="J44" s="158"/>
      <c r="K44" s="158">
        <f>'実質公債費比率（分子）の構造'!N$50</f>
        <v>247</v>
      </c>
      <c r="L44" s="158"/>
      <c r="M44" s="158"/>
      <c r="N44" s="158">
        <f>'実質公債費比率（分子）の構造'!O$50</f>
        <v>258</v>
      </c>
      <c r="O44" s="158"/>
      <c r="P44" s="158"/>
    </row>
    <row r="45" spans="1:16" x14ac:dyDescent="0.15">
      <c r="A45" s="158" t="s">
        <v>63</v>
      </c>
      <c r="B45" s="158">
        <f>'実質公債費比率（分子）の構造'!K$49</f>
        <v>89</v>
      </c>
      <c r="C45" s="158"/>
      <c r="D45" s="158"/>
      <c r="E45" s="158">
        <f>'実質公債費比率（分子）の構造'!L$49</f>
        <v>88</v>
      </c>
      <c r="F45" s="158"/>
      <c r="G45" s="158"/>
      <c r="H45" s="158">
        <f>'実質公債費比率（分子）の構造'!M$49</f>
        <v>100</v>
      </c>
      <c r="I45" s="158"/>
      <c r="J45" s="158"/>
      <c r="K45" s="158">
        <f>'実質公債費比率（分子）の構造'!N$49</f>
        <v>102</v>
      </c>
      <c r="L45" s="158"/>
      <c r="M45" s="158"/>
      <c r="N45" s="158">
        <f>'実質公債費比率（分子）の構造'!O$49</f>
        <v>72</v>
      </c>
      <c r="O45" s="158"/>
      <c r="P45" s="158"/>
    </row>
    <row r="46" spans="1:16" x14ac:dyDescent="0.15">
      <c r="A46" s="158" t="s">
        <v>64</v>
      </c>
      <c r="B46" s="158">
        <f>'実質公債費比率（分子）の構造'!K$48</f>
        <v>409</v>
      </c>
      <c r="C46" s="158"/>
      <c r="D46" s="158"/>
      <c r="E46" s="158">
        <f>'実質公債費比率（分子）の構造'!L$48</f>
        <v>401</v>
      </c>
      <c r="F46" s="158"/>
      <c r="G46" s="158"/>
      <c r="H46" s="158">
        <f>'実質公債費比率（分子）の構造'!M$48</f>
        <v>399</v>
      </c>
      <c r="I46" s="158"/>
      <c r="J46" s="158"/>
      <c r="K46" s="158">
        <f>'実質公債費比率（分子）の構造'!N$48</f>
        <v>374</v>
      </c>
      <c r="L46" s="158"/>
      <c r="M46" s="158"/>
      <c r="N46" s="158">
        <f>'実質公債費比率（分子）の構造'!O$48</f>
        <v>351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3556</v>
      </c>
      <c r="C49" s="158"/>
      <c r="D49" s="158"/>
      <c r="E49" s="158">
        <f>'実質公債費比率（分子）の構造'!L$45</f>
        <v>3574</v>
      </c>
      <c r="F49" s="158"/>
      <c r="G49" s="158"/>
      <c r="H49" s="158">
        <f>'実質公債費比率（分子）の構造'!M$45</f>
        <v>3260</v>
      </c>
      <c r="I49" s="158"/>
      <c r="J49" s="158"/>
      <c r="K49" s="158">
        <f>'実質公債費比率（分子）の構造'!N$45</f>
        <v>3333</v>
      </c>
      <c r="L49" s="158"/>
      <c r="M49" s="158"/>
      <c r="N49" s="158">
        <f>'実質公債費比率（分子）の構造'!O$45</f>
        <v>3374</v>
      </c>
      <c r="O49" s="158"/>
      <c r="P49" s="158"/>
    </row>
    <row r="50" spans="1:16" x14ac:dyDescent="0.15">
      <c r="A50" s="158" t="s">
        <v>67</v>
      </c>
      <c r="B50" s="158" t="e">
        <f>NA()</f>
        <v>#N/A</v>
      </c>
      <c r="C50" s="158">
        <f>IF(ISNUMBER('実質公債費比率（分子）の構造'!K$53),'実質公債費比率（分子）の構造'!K$53,NA())</f>
        <v>1700</v>
      </c>
      <c r="D50" s="158" t="e">
        <f>NA()</f>
        <v>#N/A</v>
      </c>
      <c r="E50" s="158" t="e">
        <f>NA()</f>
        <v>#N/A</v>
      </c>
      <c r="F50" s="158">
        <f>IF(ISNUMBER('実質公債費比率（分子）の構造'!L$53),'実質公債費比率（分子）の構造'!L$53,NA())</f>
        <v>1731</v>
      </c>
      <c r="G50" s="158" t="e">
        <f>NA()</f>
        <v>#N/A</v>
      </c>
      <c r="H50" s="158" t="e">
        <f>NA()</f>
        <v>#N/A</v>
      </c>
      <c r="I50" s="158">
        <f>IF(ISNUMBER('実質公債費比率（分子）の構造'!M$53),'実質公債費比率（分子）の構造'!M$53,NA())</f>
        <v>1670</v>
      </c>
      <c r="J50" s="158" t="e">
        <f>NA()</f>
        <v>#N/A</v>
      </c>
      <c r="K50" s="158" t="e">
        <f>NA()</f>
        <v>#N/A</v>
      </c>
      <c r="L50" s="158">
        <f>IF(ISNUMBER('実質公債費比率（分子）の構造'!N$53),'実質公債費比率（分子）の構造'!N$53,NA())</f>
        <v>1594</v>
      </c>
      <c r="M50" s="158" t="e">
        <f>NA()</f>
        <v>#N/A</v>
      </c>
      <c r="N50" s="158" t="e">
        <f>NA()</f>
        <v>#N/A</v>
      </c>
      <c r="O50" s="158">
        <f>IF(ISNUMBER('実質公債費比率（分子）の構造'!O$53),'実質公債費比率（分子）の構造'!O$53,NA())</f>
        <v>1633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20098</v>
      </c>
      <c r="E56" s="157"/>
      <c r="F56" s="157"/>
      <c r="G56" s="157">
        <f>'将来負担比率（分子）の構造'!J$52</f>
        <v>19749</v>
      </c>
      <c r="H56" s="157"/>
      <c r="I56" s="157"/>
      <c r="J56" s="157">
        <f>'将来負担比率（分子）の構造'!K$52</f>
        <v>19994</v>
      </c>
      <c r="K56" s="157"/>
      <c r="L56" s="157"/>
      <c r="M56" s="157">
        <f>'将来負担比率（分子）の構造'!L$52</f>
        <v>19989</v>
      </c>
      <c r="N56" s="157"/>
      <c r="O56" s="157"/>
      <c r="P56" s="157">
        <f>'将来負担比率（分子）の構造'!M$52</f>
        <v>21032</v>
      </c>
    </row>
    <row r="57" spans="1:16" x14ac:dyDescent="0.15">
      <c r="A57" s="157" t="s">
        <v>42</v>
      </c>
      <c r="B57" s="157"/>
      <c r="C57" s="157"/>
      <c r="D57" s="157">
        <f>'将来負担比率（分子）の構造'!I$51</f>
        <v>5363</v>
      </c>
      <c r="E57" s="157"/>
      <c r="F57" s="157"/>
      <c r="G57" s="157">
        <f>'将来負担比率（分子）の構造'!J$51</f>
        <v>4797</v>
      </c>
      <c r="H57" s="157"/>
      <c r="I57" s="157"/>
      <c r="J57" s="157">
        <f>'将来負担比率（分子）の構造'!K$51</f>
        <v>4427</v>
      </c>
      <c r="K57" s="157"/>
      <c r="L57" s="157"/>
      <c r="M57" s="157">
        <f>'将来負担比率（分子）の構造'!L$51</f>
        <v>4530</v>
      </c>
      <c r="N57" s="157"/>
      <c r="O57" s="157"/>
      <c r="P57" s="157">
        <f>'将来負担比率（分子）の構造'!M$51</f>
        <v>4234</v>
      </c>
    </row>
    <row r="58" spans="1:16" x14ac:dyDescent="0.15">
      <c r="A58" s="157" t="s">
        <v>41</v>
      </c>
      <c r="B58" s="157"/>
      <c r="C58" s="157"/>
      <c r="D58" s="157">
        <f>'将来負担比率（分子）の構造'!I$50</f>
        <v>4653</v>
      </c>
      <c r="E58" s="157"/>
      <c r="F58" s="157"/>
      <c r="G58" s="157">
        <f>'将来負担比率（分子）の構造'!J$50</f>
        <v>6544</v>
      </c>
      <c r="H58" s="157"/>
      <c r="I58" s="157"/>
      <c r="J58" s="157">
        <f>'将来負担比率（分子）の構造'!K$50</f>
        <v>7146</v>
      </c>
      <c r="K58" s="157"/>
      <c r="L58" s="157"/>
      <c r="M58" s="157">
        <f>'将来負担比率（分子）の構造'!L$50</f>
        <v>6183</v>
      </c>
      <c r="N58" s="157"/>
      <c r="O58" s="157"/>
      <c r="P58" s="157">
        <f>'将来負担比率（分子）の構造'!M$50</f>
        <v>5445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2278</v>
      </c>
      <c r="C62" s="157"/>
      <c r="D62" s="157"/>
      <c r="E62" s="157">
        <f>'将来負担比率（分子）の構造'!J$45</f>
        <v>2219</v>
      </c>
      <c r="F62" s="157"/>
      <c r="G62" s="157"/>
      <c r="H62" s="157">
        <f>'将来負担比率（分子）の構造'!K$45</f>
        <v>2274</v>
      </c>
      <c r="I62" s="157"/>
      <c r="J62" s="157"/>
      <c r="K62" s="157">
        <f>'将来負担比率（分子）の構造'!L$45</f>
        <v>2390</v>
      </c>
      <c r="L62" s="157"/>
      <c r="M62" s="157"/>
      <c r="N62" s="157">
        <f>'将来負担比率（分子）の構造'!M$45</f>
        <v>2386</v>
      </c>
      <c r="O62" s="157"/>
      <c r="P62" s="157"/>
    </row>
    <row r="63" spans="1:16" x14ac:dyDescent="0.15">
      <c r="A63" s="157" t="s">
        <v>34</v>
      </c>
      <c r="B63" s="157">
        <f>'将来負担比率（分子）の構造'!I$44</f>
        <v>853</v>
      </c>
      <c r="C63" s="157"/>
      <c r="D63" s="157"/>
      <c r="E63" s="157">
        <f>'将来負担比率（分子）の構造'!J$44</f>
        <v>769</v>
      </c>
      <c r="F63" s="157"/>
      <c r="G63" s="157"/>
      <c r="H63" s="157">
        <f>'将来負担比率（分子）の構造'!K$44</f>
        <v>708</v>
      </c>
      <c r="I63" s="157"/>
      <c r="J63" s="157"/>
      <c r="K63" s="157">
        <f>'将来負担比率（分子）の構造'!L$44</f>
        <v>609</v>
      </c>
      <c r="L63" s="157"/>
      <c r="M63" s="157"/>
      <c r="N63" s="157">
        <f>'将来負担比率（分子）の構造'!M$44</f>
        <v>571</v>
      </c>
      <c r="O63" s="157"/>
      <c r="P63" s="157"/>
    </row>
    <row r="64" spans="1:16" x14ac:dyDescent="0.15">
      <c r="A64" s="157" t="s">
        <v>33</v>
      </c>
      <c r="B64" s="157">
        <f>'将来負担比率（分子）の構造'!I$43</f>
        <v>3870</v>
      </c>
      <c r="C64" s="157"/>
      <c r="D64" s="157"/>
      <c r="E64" s="157">
        <f>'将来負担比率（分子）の構造'!J$43</f>
        <v>3655</v>
      </c>
      <c r="F64" s="157"/>
      <c r="G64" s="157"/>
      <c r="H64" s="157">
        <f>'将来負担比率（分子）の構造'!K$43</f>
        <v>3453</v>
      </c>
      <c r="I64" s="157"/>
      <c r="J64" s="157"/>
      <c r="K64" s="157">
        <f>'将来負担比率（分子）の構造'!L$43</f>
        <v>3251</v>
      </c>
      <c r="L64" s="157"/>
      <c r="M64" s="157"/>
      <c r="N64" s="157">
        <f>'将来負担比率（分子）の構造'!M$43</f>
        <v>2916</v>
      </c>
      <c r="O64" s="157"/>
      <c r="P64" s="157"/>
    </row>
    <row r="65" spans="1:16" x14ac:dyDescent="0.15">
      <c r="A65" s="157" t="s">
        <v>32</v>
      </c>
      <c r="B65" s="157">
        <f>'将来負担比率（分子）の構造'!I$42</f>
        <v>2261</v>
      </c>
      <c r="C65" s="157"/>
      <c r="D65" s="157"/>
      <c r="E65" s="157">
        <f>'将来負担比率（分子）の構造'!J$42</f>
        <v>2015</v>
      </c>
      <c r="F65" s="157"/>
      <c r="G65" s="157"/>
      <c r="H65" s="157">
        <f>'将来負担比率（分子）の構造'!K$42</f>
        <v>1737</v>
      </c>
      <c r="I65" s="157"/>
      <c r="J65" s="157"/>
      <c r="K65" s="157">
        <f>'将来負担比率（分子）の構造'!L$42</f>
        <v>1490</v>
      </c>
      <c r="L65" s="157"/>
      <c r="M65" s="157"/>
      <c r="N65" s="157">
        <f>'将来負担比率（分子）の構造'!M$42</f>
        <v>1242</v>
      </c>
      <c r="O65" s="157"/>
      <c r="P65" s="157"/>
    </row>
    <row r="66" spans="1:16" x14ac:dyDescent="0.15">
      <c r="A66" s="157" t="s">
        <v>31</v>
      </c>
      <c r="B66" s="157">
        <f>'将来負担比率（分子）の構造'!I$41</f>
        <v>32028</v>
      </c>
      <c r="C66" s="157"/>
      <c r="D66" s="157"/>
      <c r="E66" s="157">
        <f>'将来負担比率（分子）の構造'!J$41</f>
        <v>33678</v>
      </c>
      <c r="F66" s="157"/>
      <c r="G66" s="157"/>
      <c r="H66" s="157">
        <f>'将来負担比率（分子）の構造'!K$41</f>
        <v>34022</v>
      </c>
      <c r="I66" s="157"/>
      <c r="J66" s="157"/>
      <c r="K66" s="157">
        <f>'将来負担比率（分子）の構造'!L$41</f>
        <v>34530</v>
      </c>
      <c r="L66" s="157"/>
      <c r="M66" s="157"/>
      <c r="N66" s="157">
        <f>'将来負担比率（分子）の構造'!M$41</f>
        <v>36676</v>
      </c>
      <c r="O66" s="157"/>
      <c r="P66" s="157"/>
    </row>
    <row r="67" spans="1:16" x14ac:dyDescent="0.15">
      <c r="A67" s="157" t="s">
        <v>71</v>
      </c>
      <c r="B67" s="157" t="e">
        <f>NA()</f>
        <v>#N/A</v>
      </c>
      <c r="C67" s="157">
        <f>IF(ISNUMBER('将来負担比率（分子）の構造'!I$53), IF('将来負担比率（分子）の構造'!I$53 &lt; 0, 0, '将来負担比率（分子）の構造'!I$53), NA())</f>
        <v>11175</v>
      </c>
      <c r="D67" s="157" t="e">
        <f>NA()</f>
        <v>#N/A</v>
      </c>
      <c r="E67" s="157" t="e">
        <f>NA()</f>
        <v>#N/A</v>
      </c>
      <c r="F67" s="157">
        <f>IF(ISNUMBER('将来負担比率（分子）の構造'!J$53), IF('将来負担比率（分子）の構造'!J$53 &lt; 0, 0, '将来負担比率（分子）の構造'!J$53), NA())</f>
        <v>11247</v>
      </c>
      <c r="G67" s="157" t="e">
        <f>NA()</f>
        <v>#N/A</v>
      </c>
      <c r="H67" s="157" t="e">
        <f>NA()</f>
        <v>#N/A</v>
      </c>
      <c r="I67" s="157">
        <f>IF(ISNUMBER('将来負担比率（分子）の構造'!K$53), IF('将来負担比率（分子）の構造'!K$53 &lt; 0, 0, '将来負担比率（分子）の構造'!K$53), NA())</f>
        <v>10627</v>
      </c>
      <c r="J67" s="157" t="e">
        <f>NA()</f>
        <v>#N/A</v>
      </c>
      <c r="K67" s="157" t="e">
        <f>NA()</f>
        <v>#N/A</v>
      </c>
      <c r="L67" s="157">
        <f>IF(ISNUMBER('将来負担比率（分子）の構造'!L$53), IF('将来負担比率（分子）の構造'!L$53 &lt; 0, 0, '将来負担比率（分子）の構造'!L$53), NA())</f>
        <v>11567</v>
      </c>
      <c r="M67" s="157" t="e">
        <f>NA()</f>
        <v>#N/A</v>
      </c>
      <c r="N67" s="157" t="e">
        <f>NA()</f>
        <v>#N/A</v>
      </c>
      <c r="O67" s="157">
        <f>IF(ISNUMBER('将来負担比率（分子）の構造'!M$53), IF('将来負担比率（分子）の構造'!M$53 &lt; 0, 0, '将来負担比率（分子）の構造'!M$53), NA())</f>
        <v>13080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441</v>
      </c>
      <c r="C72" s="161">
        <f>基金残高に係る経年分析!G55</f>
        <v>550</v>
      </c>
      <c r="D72" s="161">
        <f>基金残高に係る経年分析!H55</f>
        <v>505</v>
      </c>
    </row>
    <row r="73" spans="1:16" x14ac:dyDescent="0.15">
      <c r="A73" s="160" t="s">
        <v>74</v>
      </c>
      <c r="B73" s="161">
        <f>基金残高に係る経年分析!F56</f>
        <v>1745</v>
      </c>
      <c r="C73" s="161">
        <f>基金残高に係る経年分析!G56</f>
        <v>1482</v>
      </c>
      <c r="D73" s="161">
        <f>基金残高に係る経年分析!H56</f>
        <v>1240</v>
      </c>
    </row>
    <row r="74" spans="1:16" x14ac:dyDescent="0.15">
      <c r="A74" s="160" t="s">
        <v>75</v>
      </c>
      <c r="B74" s="161">
        <f>基金残高に係る経年分析!F57</f>
        <v>4442</v>
      </c>
      <c r="C74" s="161">
        <f>基金残高に係る経年分析!G57</f>
        <v>3694</v>
      </c>
      <c r="D74" s="161">
        <f>基金残高に係る経年分析!H57</f>
        <v>3081</v>
      </c>
    </row>
  </sheetData>
  <sheetProtection algorithmName="SHA-512" hashValue="Kd6ArkSNBeUciCcjIaXiYSjdYDBI08pHhANwra24bcmQuUptLhEyHXJp+emIU+Rn77IhdTkGVMRokEPVIxyeTQ==" saltValue="o1pqI4G3WUi/wCmZ8YYk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marina.takagi</cp:lastModifiedBy>
  <cp:lastPrinted>2026-09-17T00:53:09Z</cp:lastPrinted>
  <dcterms:created xsi:type="dcterms:W3CDTF">2026-02-23T03:52:45Z</dcterms:created>
  <dcterms:modified xsi:type="dcterms:W3CDTF">2026-09-17T00:53:30Z</dcterms:modified>
  <cp:category/>
</cp:coreProperties>
</file>