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G:\１５１：財政比較分析表（財政状況資料集）\R５年度決算\分析欄入力\"/>
    </mc:Choice>
  </mc:AlternateContent>
  <xr:revisionPtr revIDLastSave="0" documentId="8_{E7450D13-A3A6-44F7-BE2C-AB07619006F2}" xr6:coauthVersionLast="47" xr6:coauthVersionMax="47" xr10:uidLastSave="{00000000-0000-0000-0000-000000000000}"/>
  <bookViews>
    <workbookView xWindow="-120" yWindow="-120" windowWidth="29040" windowHeight="1572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C36"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E34" i="10" l="1"/>
  <c r="BE35" i="10" l="1"/>
  <c r="BW34" i="10" s="1"/>
  <c r="BW35" i="10" s="1"/>
  <c r="CO34" i="10" s="1"/>
  <c r="CO35" i="10" s="1"/>
  <c r="CO36" i="10" s="1"/>
  <c r="CO37" i="10" s="1"/>
</calcChain>
</file>

<file path=xl/sharedStrings.xml><?xml version="1.0" encoding="utf-8"?>
<sst xmlns="http://schemas.openxmlformats.org/spreadsheetml/2006/main" count="1079" uniqueCount="580">
  <si>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</si>
  <si>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</si>
  <si>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</si>
  <si>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</si>
  <si>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</si>
  <si>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</si>
  <si>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</si>
  <si>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</si>
  <si>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</si>
  <si>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</si>
  <si>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</si>
  <si>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</si>
  <si>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</si>
  <si>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</si>
  <si>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</si>
  <si>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</si>
  <si>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</si>
  <si>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</si>
  <si>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</si>
  <si>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</si>
  <si>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</si>
  <si>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</si>
  <si>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</si>
  <si>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</si>
  <si>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</si>
  <si>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</si>
  <si>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</si>
  <si>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</si>
  <si>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</si>
  <si>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</si>
  <si>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</si>
  <si>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</si>
  <si>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</si>
  <si>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</si>
  <si>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</si>
  <si>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</si>
  <si>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</si>
  <si>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</si>
  <si>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</si>
  <si>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</si>
  <si>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</si>
  <si>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</si>
  <si>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</si>
  <si>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</si>
  <si>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</si>
  <si>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</si>
  <si>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</si>
  <si>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</si>
  <si>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</si>
  <si>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</si>
  <si>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</si>
  <si>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</si>
  <si>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</si>
  <si>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</si>
  <si>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</si>
  <si>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</si>
  <si>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</si>
  <si>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</si>
  <si>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</si>
  <si>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</si>
  <si>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</si>
  <si>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</si>
  <si>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</si>
  <si>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</si>
  <si>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</si>
  <si>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</si>
  <si>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</si>
  <si>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</si>
  <si>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</si>
  <si>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</si>
  <si>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</si>
  <si>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</si>
  <si>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</si>
  <si>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</si>
  <si>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</si>
  <si>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</si>
  <si>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</si>
  <si>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</si>
  <si>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</si>
  <si>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</si>
  <si>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</si>
  <si>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</si>
  <si>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</si>
  <si>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</si>
  <si>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</si>
  <si>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</si>
  <si>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</si>
  <si>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</si>
  <si>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</si>
  <si>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</si>
  <si>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</si>
  <si>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</si>
  <si>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</si>
  <si>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</si>
  <si>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網走市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</si>
  <si>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</si>
  <si>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</si>
  <si>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</si>
  <si>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</si>
  <si>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</si>
  <si>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</si>
  <si>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</si>
  <si>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</si>
  <si>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</si>
  <si>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</si>
  <si>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</si>
  <si>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</si>
  <si>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</si>
  <si>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</si>
  <si>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</si>
  <si>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</si>
  <si>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</si>
  <si>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</si>
  <si>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</si>
  <si>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</si>
  <si>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</si>
  <si>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</si>
  <si>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</si>
  <si>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</si>
  <si>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</si>
  <si>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</si>
  <si>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</si>
  <si>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</si>
  <si>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</si>
  <si>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</si>
  <si>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</si>
  <si>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</si>
  <si>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</si>
  <si>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</si>
  <si>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</si>
  <si>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</si>
  <si>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</si>
  <si>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</si>
  <si>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</si>
  <si>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</si>
  <si>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</si>
  <si>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</si>
  <si>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</si>
  <si>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</si>
  <si>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</si>
  <si>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</si>
  <si>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</si>
  <si>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</si>
  <si>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</si>
  <si>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</si>
  <si>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</si>
  <si>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</si>
  <si>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</si>
  <si>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</si>
  <si>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</si>
  <si>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</si>
  <si>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</si>
  <si>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</si>
  <si>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</si>
  <si>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</si>
  <si>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</si>
  <si>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</si>
  <si>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</si>
  <si>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</si>
  <si>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</si>
  <si>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</si>
  <si>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</si>
  <si>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</si>
  <si>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</si>
  <si>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</si>
  <si>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</si>
  <si>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</si>
  <si>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</si>
  <si>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</si>
  <si>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</si>
  <si>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</si>
  <si>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</si>
  <si>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</si>
  <si>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</si>
  <si>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</si>
  <si>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</si>
  <si>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</si>
  <si>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</si>
  <si>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</si>
  <si>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</si>
  <si>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</si>
  <si>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</si>
  <si>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</si>
  <si>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</si>
  <si>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</si>
  <si>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</si>
  <si>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</si>
  <si>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</si>
  <si>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</si>
  <si>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</si>
  <si>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</si>
  <si>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</si>
  <si>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</si>
  <si>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</si>
  <si>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</si>
  <si>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</si>
  <si>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</si>
  <si>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</si>
  <si>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</si>
  <si>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</si>
  <si>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</si>
  <si>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</si>
  <si>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</si>
  <si>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</si>
  <si>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北海道網走市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</si>
  <si>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</si>
  <si>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</si>
  <si>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</si>
  <si>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</si>
  <si>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</si>
  <si>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</si>
  <si>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</si>
  <si>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</si>
  <si>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</si>
  <si>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</si>
  <si>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</si>
  <si>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</si>
  <si>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</si>
  <si>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</si>
  <si>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</si>
  <si>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</si>
  <si>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</si>
  <si>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</si>
  <si>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</si>
  <si>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</si>
  <si>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</si>
  <si>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</si>
  <si>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</si>
  <si>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</si>
  <si>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</si>
  <si>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</si>
  <si>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</si>
  <si>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</si>
  <si>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</si>
  <si>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</si>
  <si>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</si>
  <si>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</si>
  <si>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</si>
  <si>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</si>
  <si>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</si>
  <si>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</si>
  <si>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</si>
  <si>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</si>
  <si>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</si>
  <si>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</si>
  <si>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</si>
  <si>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</si>
  <si>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</si>
  <si>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</si>
  <si>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</si>
  <si>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</si>
  <si>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</si>
  <si>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</si>
  <si>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</si>
  <si>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</si>
  <si>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</si>
  <si>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</si>
  <si>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</si>
  <si>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</si>
  <si>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</si>
  <si>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</si>
  <si>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</si>
  <si>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</si>
  <si>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</si>
  <si>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</si>
  <si>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</si>
  <si>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</si>
  <si>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</si>
  <si>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</si>
  <si>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</si>
  <si>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</si>
  <si>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</si>
  <si>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</si>
  <si>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</si>
  <si>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</si>
  <si>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</si>
  <si>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</si>
  <si>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</si>
  <si>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</si>
  <si>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</si>
  <si>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</si>
  <si>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</si>
  <si>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</si>
  <si>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</si>
  <si>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</si>
  <si>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</si>
  <si>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</si>
  <si>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</si>
  <si>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</si>
  <si>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</si>
  <si>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</si>
  <si>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</si>
  <si>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</si>
  <si>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</si>
  <si>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</si>
  <si>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</si>
  <si>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</si>
  <si>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</si>
  <si>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</si>
  <si>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</si>
  <si>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</si>
  <si>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</si>
  <si>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</si>
  <si>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</si>
  <si>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</si>
  <si>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</si>
  <si>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</si>
  <si>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</si>
  <si>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</si>
  <si>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</si>
  <si>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</si>
  <si>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</si>
  <si>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</si>
  <si>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</si>
  <si>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</si>
  <si>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</si>
  <si>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</si>
  <si>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</si>
  <si>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</si>
  <si>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</si>
  <si>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</si>
  <si>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</si>
  <si>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</si>
  <si>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</si>
  <si>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</si>
  <si>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</si>
  <si>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</si>
  <si>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</si>
  <si>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</si>
  <si>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</si>
  <si>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</si>
  <si>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</si>
  <si>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</si>
  <si>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</si>
  <si>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</si>
  <si>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</si>
  <si>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</si>
  <si>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</si>
  <si>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</si>
  <si>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</si>
  <si>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</si>
  <si>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</si>
  <si>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</si>
  <si>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</si>
  <si>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</si>
  <si>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</si>
  <si>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</si>
  <si>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</si>
  <si>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</si>
  <si>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</si>
  <si>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</si>
  <si>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</si>
  <si>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</si>
  <si>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</si>
  <si>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</si>
  <si>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北海道網走市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</si>
  <si>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</si>
  <si>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</si>
  <si>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</si>
  <si>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</si>
  <si>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</si>
  <si>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</si>
  <si>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</si>
  <si>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</si>
  <si>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</si>
  <si>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</si>
  <si>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</si>
  <si>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</si>
  <si>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</si>
  <si>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</si>
  <si>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</si>
  <si>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</si>
  <si>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</si>
  <si>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</si>
  <si>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</si>
  <si>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</si>
  <si>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市有財産整備特別会計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</si>
  <si>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</si>
  <si>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</si>
  <si>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</si>
  <si>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</si>
  <si>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</si>
  <si>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</si>
  <si>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</si>
  <si>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</si>
  <si>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</si>
  <si>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</si>
  <si>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</si>
  <si>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</si>
  <si>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</si>
  <si>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</si>
  <si>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</si>
  <si>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</si>
  <si>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</si>
  <si>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</si>
  <si>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</si>
  <si>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下水道事業会計</t>
    <phoneticPr fontId="5"/>
  </si>
  <si>
    <t>網走港整備特別会計</t>
    <phoneticPr fontId="5"/>
  </si>
  <si>
    <t>法非適用企業</t>
    <phoneticPr fontId="5"/>
  </si>
  <si>
    <t>能取漁港整備特別会計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</si>
  <si>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</si>
  <si>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</si>
  <si>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</si>
  <si>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</si>
  <si>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</si>
  <si>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</si>
  <si>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</si>
  <si>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</si>
  <si>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</si>
  <si>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</si>
  <si>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</si>
  <si>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</si>
  <si>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</si>
  <si>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</si>
  <si>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</si>
  <si>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</si>
  <si>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</si>
  <si>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</si>
  <si>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</si>
  <si>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</si>
  <si>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</si>
  <si>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</si>
  <si>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</si>
  <si>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</si>
  <si>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</si>
  <si>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</si>
  <si>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</si>
  <si>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</si>
  <si>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</si>
  <si>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</si>
  <si>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</si>
  <si>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</si>
  <si>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</si>
  <si>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</si>
  <si>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</si>
  <si>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</si>
  <si>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</si>
  <si>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</si>
  <si>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</si>
  <si>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</si>
  <si>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</si>
  <si>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</si>
  <si>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</si>
  <si>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</si>
  <si>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</si>
  <si>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</si>
  <si>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</si>
  <si>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</si>
  <si>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</si>
  <si>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</si>
  <si>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</si>
  <si>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</si>
  <si>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</si>
  <si>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</si>
  <si>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</si>
  <si>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</si>
  <si>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</si>
  <si>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</si>
  <si>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</si>
  <si>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</si>
  <si>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</si>
  <si>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</si>
  <si>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</si>
  <si>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</si>
  <si>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</si>
  <si>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</si>
  <si>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</si>
  <si>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</si>
  <si>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</si>
  <si>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</si>
  <si>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</si>
  <si>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</si>
  <si>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</si>
  <si>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</si>
  <si>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</si>
  <si>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</si>
  <si>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</si>
  <si>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</si>
  <si>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</si>
  <si>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</si>
  <si>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</si>
  <si>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</si>
  <si>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</si>
  <si>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</si>
  <si>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</si>
  <si>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</si>
  <si>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</si>
  <si>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</si>
  <si>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</si>
  <si>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</si>
  <si>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</si>
  <si>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</si>
  <si>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</si>
  <si>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</si>
  <si>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</si>
  <si>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</si>
  <si>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</si>
  <si>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</si>
  <si>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</si>
  <si>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</si>
  <si>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</si>
  <si>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</si>
  <si>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</si>
  <si>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</si>
  <si>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</si>
  <si>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</si>
  <si>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</si>
  <si>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</si>
  <si>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</si>
  <si>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</si>
  <si>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</si>
  <si>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</si>
  <si>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</si>
  <si>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</si>
  <si>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</si>
  <si>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</si>
  <si>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</si>
  <si>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</si>
  <si>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</si>
  <si>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</si>
  <si>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</si>
  <si>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</si>
  <si>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</si>
  <si>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</si>
  <si>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</si>
  <si>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</si>
  <si>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</si>
  <si>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</si>
  <si>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</si>
  <si>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</si>
  <si>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</si>
  <si>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</si>
  <si>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</si>
  <si>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</si>
  <si>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</si>
  <si>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0.33</t>
  </si>
  <si>
    <t>▲ 0.22</t>
  </si>
  <si>
    <t>水道事業会計</t>
  </si>
  <si>
    <t>網走港整備特別会計</t>
  </si>
  <si>
    <t>下水道事業会計</t>
  </si>
  <si>
    <t>介護保険特別会計</t>
  </si>
  <si>
    <t>一般会計</t>
  </si>
  <si>
    <t>市有財産整備特別会計</t>
  </si>
  <si>
    <t>能取漁港整備特別会計</t>
  </si>
  <si>
    <t>▲ 0.19</t>
  </si>
  <si>
    <t>▲ 0.12</t>
  </si>
  <si>
    <t>▲ 0.02</t>
  </si>
  <si>
    <t>国民健康保険特別会計</t>
  </si>
  <si>
    <t>その他会計（赤字）</t>
  </si>
  <si>
    <t>その他会計（黒字）</t>
  </si>
  <si>
    <t>R01</t>
    <phoneticPr fontId="5"/>
  </si>
  <si>
    <t>R02</t>
    <phoneticPr fontId="5"/>
  </si>
  <si>
    <t>R03</t>
    <phoneticPr fontId="5"/>
  </si>
  <si>
    <t>R04</t>
    <phoneticPr fontId="5"/>
  </si>
  <si>
    <t>R05</t>
    <phoneticPr fontId="5"/>
  </si>
  <si>
    <t>-</t>
    <phoneticPr fontId="2"/>
  </si>
  <si>
    <t>網走地区消防組合</t>
    <rPh sb="0" eb="2">
      <t>アバシリ</t>
    </rPh>
    <rPh sb="2" eb="4">
      <t>チク</t>
    </rPh>
    <rPh sb="4" eb="6">
      <t>ショウボウ</t>
    </rPh>
    <rPh sb="6" eb="8">
      <t>クミアイ</t>
    </rPh>
    <phoneticPr fontId="10"/>
  </si>
  <si>
    <t>網走地方教育研修センター組合</t>
    <rPh sb="0" eb="2">
      <t>アバシリ</t>
    </rPh>
    <rPh sb="2" eb="4">
      <t>チホウ</t>
    </rPh>
    <rPh sb="4" eb="6">
      <t>キョウイク</t>
    </rPh>
    <rPh sb="6" eb="8">
      <t>ケンシュウ</t>
    </rPh>
    <rPh sb="12" eb="14">
      <t>クミアイ</t>
    </rPh>
    <phoneticPr fontId="10"/>
  </si>
  <si>
    <t>(ふるさと寄附基金(R05年度末現在))</t>
    <rPh sb="5" eb="7">
      <t>キフ</t>
    </rPh>
    <rPh sb="7" eb="9">
      <t>キキン</t>
    </rPh>
    <phoneticPr fontId="5"/>
  </si>
  <si>
    <t>(産業振興基金(R05年度末現在))</t>
    <rPh sb="1" eb="3">
      <t>サンギョウ</t>
    </rPh>
    <rPh sb="3" eb="5">
      <t>シンコウ</t>
    </rPh>
    <rPh sb="5" eb="7">
      <t>キキン</t>
    </rPh>
    <phoneticPr fontId="10"/>
  </si>
  <si>
    <t>(教育振興基金(R05年度末現在))</t>
    <rPh sb="1" eb="3">
      <t>キョウイク</t>
    </rPh>
    <rPh sb="3" eb="5">
      <t>シンコウ</t>
    </rPh>
    <rPh sb="5" eb="7">
      <t>キキン</t>
    </rPh>
    <phoneticPr fontId="10"/>
  </si>
  <si>
    <t>(バス転換交付金(R05年度末現在))</t>
    <rPh sb="3" eb="5">
      <t>テンカン</t>
    </rPh>
    <rPh sb="5" eb="8">
      <t>コウフキン</t>
    </rPh>
    <phoneticPr fontId="10"/>
  </si>
  <si>
    <t>(大学給付型奨学金基金(R05年度末現在))</t>
    <rPh sb="1" eb="3">
      <t>ダイガク</t>
    </rPh>
    <rPh sb="3" eb="6">
      <t>キュウフガタ</t>
    </rPh>
    <rPh sb="6" eb="9">
      <t>ショウガクキン</t>
    </rPh>
    <rPh sb="9" eb="11">
      <t>キキン</t>
    </rPh>
    <phoneticPr fontId="10"/>
  </si>
  <si>
    <t>-</t>
    <phoneticPr fontId="2"/>
  </si>
  <si>
    <t>〇</t>
    <phoneticPr fontId="10"/>
  </si>
  <si>
    <t>網走市土地開発公社</t>
    <rPh sb="0" eb="2">
      <t>アバシリ</t>
    </rPh>
    <rPh sb="2" eb="3">
      <t>シ</t>
    </rPh>
    <rPh sb="3" eb="5">
      <t>トチ</t>
    </rPh>
    <rPh sb="5" eb="7">
      <t>カイハツ</t>
    </rPh>
    <rPh sb="7" eb="9">
      <t>コウシャ</t>
    </rPh>
    <phoneticPr fontId="10"/>
  </si>
  <si>
    <t>網走振興公社</t>
    <rPh sb="0" eb="2">
      <t>アバシリ</t>
    </rPh>
    <rPh sb="2" eb="4">
      <t>シンコウ</t>
    </rPh>
    <rPh sb="4" eb="6">
      <t>コウシャ</t>
    </rPh>
    <phoneticPr fontId="10"/>
  </si>
  <si>
    <t>網走観光振興公社</t>
    <rPh sb="0" eb="2">
      <t>アバシリ</t>
    </rPh>
    <rPh sb="2" eb="4">
      <t>カンコウ</t>
    </rPh>
    <rPh sb="4" eb="6">
      <t>シンコウ</t>
    </rPh>
    <rPh sb="6" eb="8">
      <t>コウシャ</t>
    </rPh>
    <phoneticPr fontId="10"/>
  </si>
  <si>
    <t>北方文化振興協会</t>
    <rPh sb="0" eb="2">
      <t>ホッポウ</t>
    </rPh>
    <rPh sb="2" eb="4">
      <t>ブンカ</t>
    </rPh>
    <rPh sb="4" eb="6">
      <t>シンコウ</t>
    </rPh>
    <rPh sb="6" eb="8">
      <t>キョウカイ</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</si>
  <si>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</si>
  <si>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</si>
  <si>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過去に積極的に公共施設やインフラの整備を行った結果、有形固定資産減価償却率では類似団体平均値を下回っています。
　その整備の際に発行した起債により、残高が増加し、将来負担比率が高い水準で推移しております。また、令和5年度決算においては、新庁舎建設に係る起債の発行もあり前年度から上昇しました。
　今後については、公共施設等総合管理計画に基づき、公共施設の適正な管理に努めるとともに、将来負担比率の低減に努めます。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</si>
  <si>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</si>
  <si>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</si>
  <si>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</si>
  <si>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</si>
  <si>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</si>
  <si>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</si>
  <si>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過去に建設した道路、学校、社会教育施設等に係る起債の償還が多額であるため、類似団体平均値を上回っています。
　計画的に起債の新規発行を抑制していることから、徐々に改善傾向にありますが、引き続き公債費の圧縮に努めます。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</si>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</sst>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B4037B6-8440-404C-9830-58333CF76B6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D7AE-4420-A24E-C10C1C9B9A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71724</c:v>
                </c:pt>
                <c:pt idx="1">
                  <c:v>188636</c:v>
                </c:pt>
                <c:pt idx="2">
                  <c:v>232355</c:v>
                </c:pt>
                <c:pt idx="3">
                  <c:v>149564</c:v>
                </c:pt>
                <c:pt idx="4">
                  <c:v>157679</c:v>
                </c:pt>
              </c:numCache>
            </c:numRef>
          </c:val>
          <c:smooth val="0"/>
          <c:extLst>
            <c:ext xmlns:c16="http://schemas.microsoft.com/office/drawing/2014/chart" uri="{C3380CC4-5D6E-409C-BE32-E72D297353CC}">
              <c16:uniqueId val="{00000001-D7AE-4420-A24E-C10C1C9B9A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1.18</c:v>
                </c:pt>
                <c:pt idx="1">
                  <c:v>0.94</c:v>
                </c:pt>
                <c:pt idx="2">
                  <c:v>1</c:v>
                </c:pt>
                <c:pt idx="3">
                  <c:v>0.8</c:v>
                </c:pt>
                <c:pt idx="4">
                  <c:v>0.99</c:v>
                </c:pt>
              </c:numCache>
            </c:numRef>
          </c:val>
          <c:extLst>
            <c:ext xmlns:c16="http://schemas.microsoft.com/office/drawing/2014/chart" uri="{C3380CC4-5D6E-409C-BE32-E72D297353CC}">
              <c16:uniqueId val="{00000000-AD7F-428B-ABA9-AAE7183ABD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3.38</c:v>
                </c:pt>
                <c:pt idx="1">
                  <c:v>3.2</c:v>
                </c:pt>
                <c:pt idx="2">
                  <c:v>3.54</c:v>
                </c:pt>
                <c:pt idx="3">
                  <c:v>3.73</c:v>
                </c:pt>
                <c:pt idx="4">
                  <c:v>4.5999999999999996</c:v>
                </c:pt>
              </c:numCache>
            </c:numRef>
          </c:val>
          <c:extLst>
            <c:ext xmlns:c16="http://schemas.microsoft.com/office/drawing/2014/chart" uri="{C3380CC4-5D6E-409C-BE32-E72D297353CC}">
              <c16:uniqueId val="{00000001-AD7F-428B-ABA9-AAE7183ABDF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1.27</c:v>
                </c:pt>
                <c:pt idx="1">
                  <c:v>-0.33</c:v>
                </c:pt>
                <c:pt idx="2">
                  <c:v>0.54</c:v>
                </c:pt>
                <c:pt idx="3">
                  <c:v>-0.22</c:v>
                </c:pt>
                <c:pt idx="4">
                  <c:v>1.1100000000000001</c:v>
                </c:pt>
              </c:numCache>
            </c:numRef>
          </c:val>
          <c:smooth val="0"/>
          <c:extLst>
            <c:ext xmlns:c16="http://schemas.microsoft.com/office/drawing/2014/chart" uri="{C3380CC4-5D6E-409C-BE32-E72D297353CC}">
              <c16:uniqueId val="{00000002-AD7F-428B-ABA9-AAE7183ABDF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0.12</c:v>
                </c:pt>
                <c:pt idx="2">
                  <c:v>#N/A</c:v>
                </c:pt>
                <c:pt idx="3">
                  <c:v>0</c:v>
                </c:pt>
                <c:pt idx="4">
                  <c:v>#N/A</c:v>
                </c:pt>
                <c:pt idx="5">
                  <c:v>0.11</c:v>
                </c:pt>
                <c:pt idx="6">
                  <c:v>#N/A</c:v>
                </c:pt>
                <c:pt idx="7">
                  <c:v>0.01</c:v>
                </c:pt>
                <c:pt idx="8">
                  <c:v>#N/A</c:v>
                </c:pt>
                <c:pt idx="9">
                  <c:v>0.02</c:v>
                </c:pt>
              </c:numCache>
            </c:numRef>
          </c:val>
          <c:extLst>
            <c:ext xmlns:c16="http://schemas.microsoft.com/office/drawing/2014/chart" uri="{C3380CC4-5D6E-409C-BE32-E72D297353CC}">
              <c16:uniqueId val="{00000000-D75C-483E-AE96-900F911D45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5C-483E-AE96-900F911D4586}"/>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0.33</c:v>
                </c:pt>
                <c:pt idx="2">
                  <c:v>#N/A</c:v>
                </c:pt>
                <c:pt idx="3">
                  <c:v>0.17</c:v>
                </c:pt>
                <c:pt idx="4">
                  <c:v>#N/A</c:v>
                </c:pt>
                <c:pt idx="5">
                  <c:v>0.02</c:v>
                </c:pt>
                <c:pt idx="6">
                  <c:v>#N/A</c:v>
                </c:pt>
                <c:pt idx="7">
                  <c:v>0.1</c:v>
                </c:pt>
                <c:pt idx="8">
                  <c:v>#N/A</c:v>
                </c:pt>
                <c:pt idx="9">
                  <c:v>0.18</c:v>
                </c:pt>
              </c:numCache>
            </c:numRef>
          </c:val>
          <c:extLst>
            <c:ext xmlns:c16="http://schemas.microsoft.com/office/drawing/2014/chart" uri="{C3380CC4-5D6E-409C-BE32-E72D297353CC}">
              <c16:uniqueId val="{00000002-D75C-483E-AE96-900F911D4586}"/>
            </c:ext>
          </c:extLst>
        </c:ser>
        <c:ser>
          <c:idx val="3"/>
          <c:order val="3"/>
          <c:tx>
            <c:strRef>
              <c:f>データシート!$A$30</c:f>
              <c:strCache>
                <c:ptCount val="1"/>
                <c:pt idx="0">
                  <c:v>能取漁港整備特別会計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0.19</c:v>
                </c:pt>
                <c:pt idx="1">
                  <c:v>#N/A</c:v>
                </c:pt>
                <c:pt idx="2">
                  <c:v>0.12</c:v>
                </c:pt>
                <c:pt idx="3">
                  <c:v>#N/A</c:v>
                </c:pt>
                <c:pt idx="4">
                  <c:v>0.02</c:v>
                </c:pt>
                <c:pt idx="5">
                  <c:v>#N/A</c:v>
                </c:pt>
                <c:pt idx="6">
                  <c:v>#N/A</c:v>
                </c:pt>
                <c:pt idx="7">
                  <c:v>0.22</c:v>
                </c:pt>
                <c:pt idx="8">
                  <c:v>#N/A</c:v>
                </c:pt>
                <c:pt idx="9">
                  <c:v>0.23</c:v>
                </c:pt>
              </c:numCache>
            </c:numRef>
          </c:val>
          <c:extLst>
            <c:ext xmlns:c16="http://schemas.microsoft.com/office/drawing/2014/chart" uri="{C3380CC4-5D6E-409C-BE32-E72D297353CC}">
              <c16:uniqueId val="{00000003-D75C-483E-AE96-900F911D4586}"/>
            </c:ext>
          </c:extLst>
        </c:ser>
        <c:ser>
          <c:idx val="4"/>
          <c:order val="4"/>
          <c:tx>
            <c:strRef>
              <c:f>データシート!$A$31</c:f>
              <c:strCache>
                <c:ptCount val="1"/>
                <c:pt idx="0">
                  <c:v>市有財産整備特別会計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0.48</c:v>
                </c:pt>
                <c:pt idx="2">
                  <c:v>#N/A</c:v>
                </c:pt>
                <c:pt idx="3">
                  <c:v>0.42</c:v>
                </c:pt>
                <c:pt idx="4">
                  <c:v>#N/A</c:v>
                </c:pt>
                <c:pt idx="5">
                  <c:v>0.3</c:v>
                </c:pt>
                <c:pt idx="6">
                  <c:v>#N/A</c:v>
                </c:pt>
                <c:pt idx="7">
                  <c:v>0.23</c:v>
                </c:pt>
                <c:pt idx="8">
                  <c:v>#N/A</c:v>
                </c:pt>
                <c:pt idx="9">
                  <c:v>0.4</c:v>
                </c:pt>
              </c:numCache>
            </c:numRef>
          </c:val>
          <c:extLst>
            <c:ext xmlns:c16="http://schemas.microsoft.com/office/drawing/2014/chart" uri="{C3380CC4-5D6E-409C-BE32-E72D297353CC}">
              <c16:uniqueId val="{00000004-D75C-483E-AE96-900F911D4586}"/>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0.69</c:v>
                </c:pt>
                <c:pt idx="2">
                  <c:v>#N/A</c:v>
                </c:pt>
                <c:pt idx="3">
                  <c:v>0.51</c:v>
                </c:pt>
                <c:pt idx="4">
                  <c:v>#N/A</c:v>
                </c:pt>
                <c:pt idx="5">
                  <c:v>0.68</c:v>
                </c:pt>
                <c:pt idx="6">
                  <c:v>#N/A</c:v>
                </c:pt>
                <c:pt idx="7">
                  <c:v>0.55000000000000004</c:v>
                </c:pt>
                <c:pt idx="8">
                  <c:v>#N/A</c:v>
                </c:pt>
                <c:pt idx="9">
                  <c:v>0.57999999999999996</c:v>
                </c:pt>
              </c:numCache>
            </c:numRef>
          </c:val>
          <c:extLst>
            <c:ext xmlns:c16="http://schemas.microsoft.com/office/drawing/2014/chart" uri="{C3380CC4-5D6E-409C-BE32-E72D297353CC}">
              <c16:uniqueId val="{00000005-D75C-483E-AE96-900F911D458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0.35</c:v>
                </c:pt>
                <c:pt idx="2">
                  <c:v>#N/A</c:v>
                </c:pt>
                <c:pt idx="3">
                  <c:v>0.12</c:v>
                </c:pt>
                <c:pt idx="4">
                  <c:v>#N/A</c:v>
                </c:pt>
                <c:pt idx="5">
                  <c:v>0.76</c:v>
                </c:pt>
                <c:pt idx="6">
                  <c:v>#N/A</c:v>
                </c:pt>
                <c:pt idx="7">
                  <c:v>1.05</c:v>
                </c:pt>
                <c:pt idx="8">
                  <c:v>#N/A</c:v>
                </c:pt>
                <c:pt idx="9">
                  <c:v>2.34</c:v>
                </c:pt>
              </c:numCache>
            </c:numRef>
          </c:val>
          <c:extLst>
            <c:ext xmlns:c16="http://schemas.microsoft.com/office/drawing/2014/chart" uri="{C3380CC4-5D6E-409C-BE32-E72D297353CC}">
              <c16:uniqueId val="{00000006-D75C-483E-AE96-900F911D458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2.21</c:v>
                </c:pt>
                <c:pt idx="4">
                  <c:v>#N/A</c:v>
                </c:pt>
                <c:pt idx="5">
                  <c:v>2.91</c:v>
                </c:pt>
                <c:pt idx="6">
                  <c:v>#N/A</c:v>
                </c:pt>
                <c:pt idx="7">
                  <c:v>3.93</c:v>
                </c:pt>
                <c:pt idx="8">
                  <c:v>#N/A</c:v>
                </c:pt>
                <c:pt idx="9">
                  <c:v>4.71</c:v>
                </c:pt>
              </c:numCache>
            </c:numRef>
          </c:val>
          <c:extLst>
            <c:ext xmlns:c16="http://schemas.microsoft.com/office/drawing/2014/chart" uri="{C3380CC4-5D6E-409C-BE32-E72D297353CC}">
              <c16:uniqueId val="{00000007-D75C-483E-AE96-900F911D4586}"/>
            </c:ext>
          </c:extLst>
        </c:ser>
        <c:ser>
          <c:idx val="8"/>
          <c:order val="8"/>
          <c:tx>
            <c:strRef>
              <c:f>データシート!$A$35</c:f>
              <c:strCache>
                <c:ptCount val="1"/>
                <c:pt idx="0">
                  <c:v>網走港整備特別会計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3.8</c:v>
                </c:pt>
                <c:pt idx="2">
                  <c:v>#N/A</c:v>
                </c:pt>
                <c:pt idx="3">
                  <c:v>4.09</c:v>
                </c:pt>
                <c:pt idx="4">
                  <c:v>#N/A</c:v>
                </c:pt>
                <c:pt idx="5">
                  <c:v>3.83</c:v>
                </c:pt>
                <c:pt idx="6">
                  <c:v>#N/A</c:v>
                </c:pt>
                <c:pt idx="7">
                  <c:v>4.25</c:v>
                </c:pt>
                <c:pt idx="8">
                  <c:v>#N/A</c:v>
                </c:pt>
                <c:pt idx="9">
                  <c:v>5.39</c:v>
                </c:pt>
              </c:numCache>
            </c:numRef>
          </c:val>
          <c:extLst>
            <c:ext xmlns:c16="http://schemas.microsoft.com/office/drawing/2014/chart" uri="{C3380CC4-5D6E-409C-BE32-E72D297353CC}">
              <c16:uniqueId val="{00000008-D75C-483E-AE96-900F911D458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4.76</c:v>
                </c:pt>
                <c:pt idx="2">
                  <c:v>#N/A</c:v>
                </c:pt>
                <c:pt idx="3">
                  <c:v>5.0999999999999996</c:v>
                </c:pt>
                <c:pt idx="4">
                  <c:v>#N/A</c:v>
                </c:pt>
                <c:pt idx="5">
                  <c:v>5.45</c:v>
                </c:pt>
                <c:pt idx="6">
                  <c:v>#N/A</c:v>
                </c:pt>
                <c:pt idx="7">
                  <c:v>5.87</c:v>
                </c:pt>
                <c:pt idx="8">
                  <c:v>#N/A</c:v>
                </c:pt>
                <c:pt idx="9">
                  <c:v>5.73</c:v>
                </c:pt>
              </c:numCache>
            </c:numRef>
          </c:val>
          <c:extLst>
            <c:ext xmlns:c16="http://schemas.microsoft.com/office/drawing/2014/chart" uri="{C3380CC4-5D6E-409C-BE32-E72D297353CC}">
              <c16:uniqueId val="{00000009-D75C-483E-AE96-900F911D45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2655</c:v>
                </c:pt>
                <c:pt idx="5">
                  <c:v>2626</c:v>
                </c:pt>
                <c:pt idx="8">
                  <c:v>2595</c:v>
                </c:pt>
                <c:pt idx="11">
                  <c:v>2350</c:v>
                </c:pt>
                <c:pt idx="14">
                  <c:v>2464</c:v>
                </c:pt>
              </c:numCache>
            </c:numRef>
          </c:val>
          <c:extLst>
            <c:ext xmlns:c16="http://schemas.microsoft.com/office/drawing/2014/chart" uri="{C3380CC4-5D6E-409C-BE32-E72D297353CC}">
              <c16:uniqueId val="{00000000-D2EE-4939-8089-11026D2144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1</c:v>
                </c:pt>
                <c:pt idx="9">
                  <c:v>1</c:v>
                </c:pt>
                <c:pt idx="12">
                  <c:v>2</c:v>
                </c:pt>
              </c:numCache>
            </c:numRef>
          </c:val>
          <c:extLst>
            <c:ext xmlns:c16="http://schemas.microsoft.com/office/drawing/2014/chart" uri="{C3380CC4-5D6E-409C-BE32-E72D297353CC}">
              <c16:uniqueId val="{00000001-D2EE-4939-8089-11026D2144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238</c:v>
                </c:pt>
                <c:pt idx="3">
                  <c:v>272</c:v>
                </c:pt>
                <c:pt idx="6">
                  <c:v>262</c:v>
                </c:pt>
                <c:pt idx="9">
                  <c:v>260</c:v>
                </c:pt>
                <c:pt idx="12">
                  <c:v>247</c:v>
                </c:pt>
              </c:numCache>
            </c:numRef>
          </c:val>
          <c:extLst>
            <c:ext xmlns:c16="http://schemas.microsoft.com/office/drawing/2014/chart" uri="{C3380CC4-5D6E-409C-BE32-E72D297353CC}">
              <c16:uniqueId val="{00000002-D2EE-4939-8089-11026D2144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80</c:v>
                </c:pt>
                <c:pt idx="3">
                  <c:v>89</c:v>
                </c:pt>
                <c:pt idx="6">
                  <c:v>88</c:v>
                </c:pt>
                <c:pt idx="9">
                  <c:v>100</c:v>
                </c:pt>
                <c:pt idx="12">
                  <c:v>102</c:v>
                </c:pt>
              </c:numCache>
            </c:numRef>
          </c:val>
          <c:extLst>
            <c:ext xmlns:c16="http://schemas.microsoft.com/office/drawing/2014/chart" uri="{C3380CC4-5D6E-409C-BE32-E72D297353CC}">
              <c16:uniqueId val="{00000003-D2EE-4939-8089-11026D2144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435</c:v>
                </c:pt>
                <c:pt idx="3">
                  <c:v>409</c:v>
                </c:pt>
                <c:pt idx="6">
                  <c:v>401</c:v>
                </c:pt>
                <c:pt idx="9">
                  <c:v>399</c:v>
                </c:pt>
                <c:pt idx="12">
                  <c:v>374</c:v>
                </c:pt>
              </c:numCache>
            </c:numRef>
          </c:val>
          <c:extLst>
            <c:ext xmlns:c16="http://schemas.microsoft.com/office/drawing/2014/chart" uri="{C3380CC4-5D6E-409C-BE32-E72D297353CC}">
              <c16:uniqueId val="{00000004-D2EE-4939-8089-11026D2144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EE-4939-8089-11026D2144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EE-4939-8089-11026D2144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3572</c:v>
                </c:pt>
                <c:pt idx="3">
                  <c:v>3556</c:v>
                </c:pt>
                <c:pt idx="6">
                  <c:v>3574</c:v>
                </c:pt>
                <c:pt idx="9">
                  <c:v>3260</c:v>
                </c:pt>
                <c:pt idx="12">
                  <c:v>3333</c:v>
                </c:pt>
              </c:numCache>
            </c:numRef>
          </c:val>
          <c:extLst>
            <c:ext xmlns:c16="http://schemas.microsoft.com/office/drawing/2014/chart" uri="{C3380CC4-5D6E-409C-BE32-E72D297353CC}">
              <c16:uniqueId val="{00000007-D2EE-4939-8089-11026D2144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1670</c:v>
                </c:pt>
                <c:pt idx="2">
                  <c:v>#N/A</c:v>
                </c:pt>
                <c:pt idx="3">
                  <c:v>#N/A</c:v>
                </c:pt>
                <c:pt idx="4">
                  <c:v>1700</c:v>
                </c:pt>
                <c:pt idx="5">
                  <c:v>#N/A</c:v>
                </c:pt>
                <c:pt idx="6">
                  <c:v>#N/A</c:v>
                </c:pt>
                <c:pt idx="7">
                  <c:v>1731</c:v>
                </c:pt>
                <c:pt idx="8">
                  <c:v>#N/A</c:v>
                </c:pt>
                <c:pt idx="9">
                  <c:v>#N/A</c:v>
                </c:pt>
                <c:pt idx="10">
                  <c:v>1670</c:v>
                </c:pt>
                <c:pt idx="11">
                  <c:v>#N/A</c:v>
                </c:pt>
                <c:pt idx="12">
                  <c:v>#N/A</c:v>
                </c:pt>
                <c:pt idx="13">
                  <c:v>1594</c:v>
                </c:pt>
                <c:pt idx="14">
                  <c:v>#N/A</c:v>
                </c:pt>
              </c:numCache>
            </c:numRef>
          </c:val>
          <c:smooth val="0"/>
          <c:extLst>
            <c:ext xmlns:c16="http://schemas.microsoft.com/office/drawing/2014/chart" uri="{C3380CC4-5D6E-409C-BE32-E72D297353CC}">
              <c16:uniqueId val="{00000008-D2EE-4939-8089-11026D2144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20322</c:v>
                </c:pt>
                <c:pt idx="5">
                  <c:v>20098</c:v>
                </c:pt>
                <c:pt idx="8">
                  <c:v>19749</c:v>
                </c:pt>
                <c:pt idx="11">
                  <c:v>19994</c:v>
                </c:pt>
                <c:pt idx="14">
                  <c:v>19989</c:v>
                </c:pt>
              </c:numCache>
            </c:numRef>
          </c:val>
          <c:extLst>
            <c:ext xmlns:c16="http://schemas.microsoft.com/office/drawing/2014/chart" uri="{C3380CC4-5D6E-409C-BE32-E72D297353CC}">
              <c16:uniqueId val="{00000000-5D11-4865-83CB-8305FB6F25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5238</c:v>
                </c:pt>
                <c:pt idx="5">
                  <c:v>5363</c:v>
                </c:pt>
                <c:pt idx="8">
                  <c:v>4797</c:v>
                </c:pt>
                <c:pt idx="11">
                  <c:v>4427</c:v>
                </c:pt>
                <c:pt idx="14">
                  <c:v>4530</c:v>
                </c:pt>
              </c:numCache>
            </c:numRef>
          </c:val>
          <c:extLst>
            <c:ext xmlns:c16="http://schemas.microsoft.com/office/drawing/2014/chart" uri="{C3380CC4-5D6E-409C-BE32-E72D297353CC}">
              <c16:uniqueId val="{00000001-5D11-4865-83CB-8305FB6F25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3905</c:v>
                </c:pt>
                <c:pt idx="5">
                  <c:v>4653</c:v>
                </c:pt>
                <c:pt idx="8">
                  <c:v>6544</c:v>
                </c:pt>
                <c:pt idx="11">
                  <c:v>7146</c:v>
                </c:pt>
                <c:pt idx="14">
                  <c:v>6183</c:v>
                </c:pt>
              </c:numCache>
            </c:numRef>
          </c:val>
          <c:extLst>
            <c:ext xmlns:c16="http://schemas.microsoft.com/office/drawing/2014/chart" uri="{C3380CC4-5D6E-409C-BE32-E72D297353CC}">
              <c16:uniqueId val="{00000002-5D11-4865-83CB-8305FB6F25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11-4865-83CB-8305FB6F25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11-4865-83CB-8305FB6F25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11-4865-83CB-8305FB6F25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2274</c:v>
                </c:pt>
                <c:pt idx="3">
                  <c:v>2278</c:v>
                </c:pt>
                <c:pt idx="6">
                  <c:v>2219</c:v>
                </c:pt>
                <c:pt idx="9">
                  <c:v>2274</c:v>
                </c:pt>
                <c:pt idx="12">
                  <c:v>2390</c:v>
                </c:pt>
              </c:numCache>
            </c:numRef>
          </c:val>
          <c:extLst>
            <c:ext xmlns:c16="http://schemas.microsoft.com/office/drawing/2014/chart" uri="{C3380CC4-5D6E-409C-BE32-E72D297353CC}">
              <c16:uniqueId val="{00000006-5D11-4865-83CB-8305FB6F25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918</c:v>
                </c:pt>
                <c:pt idx="3">
                  <c:v>853</c:v>
                </c:pt>
                <c:pt idx="6">
                  <c:v>769</c:v>
                </c:pt>
                <c:pt idx="9">
                  <c:v>708</c:v>
                </c:pt>
                <c:pt idx="12">
                  <c:v>609</c:v>
                </c:pt>
              </c:numCache>
            </c:numRef>
          </c:val>
          <c:extLst>
            <c:ext xmlns:c16="http://schemas.microsoft.com/office/drawing/2014/chart" uri="{C3380CC4-5D6E-409C-BE32-E72D297353CC}">
              <c16:uniqueId val="{00000007-5D11-4865-83CB-8305FB6F25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4061</c:v>
                </c:pt>
                <c:pt idx="3">
                  <c:v>3870</c:v>
                </c:pt>
                <c:pt idx="6">
                  <c:v>3655</c:v>
                </c:pt>
                <c:pt idx="9">
                  <c:v>3453</c:v>
                </c:pt>
                <c:pt idx="12">
                  <c:v>3251</c:v>
                </c:pt>
              </c:numCache>
            </c:numRef>
          </c:val>
          <c:extLst>
            <c:ext xmlns:c16="http://schemas.microsoft.com/office/drawing/2014/chart" uri="{C3380CC4-5D6E-409C-BE32-E72D297353CC}">
              <c16:uniqueId val="{00000008-5D11-4865-83CB-8305FB6F25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2476</c:v>
                </c:pt>
                <c:pt idx="3">
                  <c:v>2261</c:v>
                </c:pt>
                <c:pt idx="6">
                  <c:v>2015</c:v>
                </c:pt>
                <c:pt idx="9">
                  <c:v>1737</c:v>
                </c:pt>
                <c:pt idx="12">
                  <c:v>1490</c:v>
                </c:pt>
              </c:numCache>
            </c:numRef>
          </c:val>
          <c:extLst>
            <c:ext xmlns:c16="http://schemas.microsoft.com/office/drawing/2014/chart" uri="{C3380CC4-5D6E-409C-BE32-E72D297353CC}">
              <c16:uniqueId val="{00000009-5D11-4865-83CB-8305FB6F25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31752</c:v>
                </c:pt>
                <c:pt idx="3">
                  <c:v>32028</c:v>
                </c:pt>
                <c:pt idx="6">
                  <c:v>33678</c:v>
                </c:pt>
                <c:pt idx="9">
                  <c:v>34022</c:v>
                </c:pt>
                <c:pt idx="12">
                  <c:v>34530</c:v>
                </c:pt>
              </c:numCache>
            </c:numRef>
          </c:val>
          <c:extLst>
            <c:ext xmlns:c16="http://schemas.microsoft.com/office/drawing/2014/chart" uri="{C3380CC4-5D6E-409C-BE32-E72D297353CC}">
              <c16:uniqueId val="{0000000A-5D11-4865-83CB-8305FB6F25F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12017</c:v>
                </c:pt>
                <c:pt idx="2">
                  <c:v>#N/A</c:v>
                </c:pt>
                <c:pt idx="3">
                  <c:v>#N/A</c:v>
                </c:pt>
                <c:pt idx="4">
                  <c:v>11175</c:v>
                </c:pt>
                <c:pt idx="5">
                  <c:v>#N/A</c:v>
                </c:pt>
                <c:pt idx="6">
                  <c:v>#N/A</c:v>
                </c:pt>
                <c:pt idx="7">
                  <c:v>11247</c:v>
                </c:pt>
                <c:pt idx="8">
                  <c:v>#N/A</c:v>
                </c:pt>
                <c:pt idx="9">
                  <c:v>#N/A</c:v>
                </c:pt>
                <c:pt idx="10">
                  <c:v>10627</c:v>
                </c:pt>
                <c:pt idx="11">
                  <c:v>#N/A</c:v>
                </c:pt>
                <c:pt idx="12">
                  <c:v>#N/A</c:v>
                </c:pt>
                <c:pt idx="13">
                  <c:v>11567</c:v>
                </c:pt>
                <c:pt idx="14">
                  <c:v>#N/A</c:v>
                </c:pt>
              </c:numCache>
            </c:numRef>
          </c:val>
          <c:smooth val="0"/>
          <c:extLst>
            <c:ext xmlns:c16="http://schemas.microsoft.com/office/drawing/2014/chart" uri="{C3380CC4-5D6E-409C-BE32-E72D297353CC}">
              <c16:uniqueId val="{0000000B-5D11-4865-83CB-8305FB6F25F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438</c:v>
                </c:pt>
                <c:pt idx="1">
                  <c:v>441</c:v>
                </c:pt>
                <c:pt idx="2">
                  <c:v>550</c:v>
                </c:pt>
              </c:numCache>
            </c:numRef>
          </c:val>
          <c:extLst>
            <c:ext xmlns:c16="http://schemas.microsoft.com/office/drawing/2014/chart" uri="{C3380CC4-5D6E-409C-BE32-E72D297353CC}">
              <c16:uniqueId val="{00000000-8B39-4461-8475-657ED3C1E6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1744</c:v>
                </c:pt>
                <c:pt idx="1">
                  <c:v>1745</c:v>
                </c:pt>
                <c:pt idx="2">
                  <c:v>1482</c:v>
                </c:pt>
              </c:numCache>
            </c:numRef>
          </c:val>
          <c:extLst>
            <c:ext xmlns:c16="http://schemas.microsoft.com/office/drawing/2014/chart" uri="{C3380CC4-5D6E-409C-BE32-E72D297353CC}">
              <c16:uniqueId val="{00000001-8B39-4461-8475-657ED3C1E6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3890</c:v>
                </c:pt>
                <c:pt idx="1">
                  <c:v>4442</c:v>
                </c:pt>
                <c:pt idx="2">
                  <c:v>3694</c:v>
                </c:pt>
              </c:numCache>
            </c:numRef>
          </c:val>
          <c:extLst>
            <c:ext xmlns:c16="http://schemas.microsoft.com/office/drawing/2014/chart" uri="{C3380CC4-5D6E-409C-BE32-E72D297353CC}">
              <c16:uniqueId val="{00000002-8B39-4461-8475-657ED3C1E6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{49F65AD9-3D34-4559-905E-367FA9B43F5B}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789-4E27-A6B8-893B649EFF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{465D2C59-A1FD-4562-AE3B-2FFEDC33F2FD}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89-4E27-A6B8-893B649EFF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{E4BA2E58-CE46-4412-954F-15FD386CC534}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89-4E27-A6B8-893B649EFF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{66800A6E-C9BB-473C-B5ED-9EEA5C5A94FF}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89-4E27-A6B8-893B649EFF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{1291BDED-7E8C-434C-9B7C-C362F8C7A62F}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89-4E27-A6B8-893B649EFF81}"/>
                </c:ext>
              </c:extLst>
            </c:dLbl>
            <c:dLbl>
              <c:idx val="8"/>
              <c:layout>
                <c:manualLayout>
                  <c:x val="-2.2781639268639235E-2"/>
                  <c:y val="-5.7538868469036837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{ADA455B9-B3C3-4E39-9CB5-642DBA7110F2}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789-4E27-A6B8-893B649EFF81}"/>
                </c:ext>
              </c:extLst>
            </c:dLbl>
            <c:dLbl>
              <c:idx val="16"/>
              <c:layout>
                <c:manualLayout>
                  <c:x val="-4.1249862031829218E-2"/>
                  <c:y val="-7.1939215742693519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{1AFFABA2-315C-4DBE-9FD2-A28AEA30505C}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789-4E27-A6B8-893B649EFF8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{34C33AAA-A676-4339-AAA5-B74B4DFD2EAB}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789-4E27-A6B8-893B649EFF8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{5CD79149-38CB-417D-B41D-7B06CFA3E0E4}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789-4E27-A6B8-893B649EFF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57.4</c:v>
                </c:pt>
                <c:pt idx="8">
                  <c:v>58.8</c:v>
                </c:pt>
                <c:pt idx="16">
                  <c:v>58.9</c:v>
                </c:pt>
                <c:pt idx="24">
                  <c:v>60.2</c:v>
                </c:pt>
                <c:pt idx="32">
                  <c:v>61.9</c:v>
                </c:pt>
              </c:numCache>
            </c:numRef>
          </c:xVal>
          <c:yVal>
            <c:numRef>
              <c:f>公会計指標分析・財政指標組合せ分析表!$BP$51:$DC$51</c:f>
              <c:numCache>
                <c:formatCode>#,##0.0;"▲ "#,##0.0</c:formatCode>
                <c:ptCount val="40"/>
                <c:pt idx="0">
                  <c:v>124.5</c:v>
                </c:pt>
                <c:pt idx="8">
                  <c:v>112.5</c:v>
                </c:pt>
                <c:pt idx="16">
                  <c:v>107.4</c:v>
                </c:pt>
                <c:pt idx="24">
                  <c:v>104.9</c:v>
                </c:pt>
                <c:pt idx="32">
                  <c:v>112.9</c:v>
                </c:pt>
              </c:numCache>
            </c:numRef>
          </c:yVal>
          <c:smooth val="0"/>
          <c:extLst>
            <c:ext xmlns:c16="http://schemas.microsoft.com/office/drawing/2014/chart" uri="{C3380CC4-5D6E-409C-BE32-E72D297353CC}">
              <c16:uniqueId val="{00000009-E789-4E27-A6B8-893B649EFF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{7E33A78F-8378-41DB-8DA4-3F9A12FCC7E0}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789-4E27-A6B8-893B649EFF8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{00A08EA0-B22A-4E84-B94B-618355AB6C5F}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89-4E27-A6B8-893B649EFF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{FD819DB1-BD88-4EFF-9B25-975799FAFDF4}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89-4E27-A6B8-893B649EFF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{E7F438F3-A6EE-46CF-9A8A-312175277362}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89-4E27-A6B8-893B649EFF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{B991F38B-88EF-4BCE-90A4-8F30B15CDB2D}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89-4E27-A6B8-893B649EFF8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{1856D034-9AAF-4D62-8EB8-B73D14982366}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789-4E27-A6B8-893B649EFF8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{23BE17F5-D8CF-4722-8B64-7B822EB45811}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789-4E27-A6B8-893B649EFF8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{469AB090-0724-4EAE-96AB-6B8DDD77A717}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789-4E27-A6B8-893B649EFF8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{D74B636D-A2C3-4B1C-A678-AE9B455BFF0F}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789-4E27-A6B8-893B649EFF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E789-4E27-A6B8-893B649EFF81}"/>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{17B26CA1-AB77-46A4-8DC9-3366373CCE3C}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769-43A0-92CC-C2884C69EA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{6E7F3ACF-44F4-4682-AA1B-1F22097EA8BB}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69-43A0-92CC-C2884C69EA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{E3CB1569-E967-46C6-ABA3-2683D86CD141}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69-43A0-92CC-C2884C69EA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{62BAFDEC-F5B8-45F7-A08E-E850ABB9999E}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69-43A0-92CC-C2884C69EA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{AC67A480-E936-4222-8F4F-47B2389AE020}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69-43A0-92CC-C2884C69EA0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{325ED138-52FE-4E04-8C62-AE27179A3C29}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769-43A0-92CC-C2884C69EA04}"/>
                </c:ext>
              </c:extLst>
            </c:dLbl>
            <c:dLbl>
              <c:idx val="16"/>
              <c:layout>
                <c:manualLayout>
                  <c:x val="-3.7200175865427912E-2"/>
                  <c:y val="-4.95829528867250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{757F6872-8D26-42F4-932D-7421D812F66E}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769-43A0-92CC-C2884C69EA04}"/>
                </c:ext>
              </c:extLst>
            </c:dLbl>
            <c:dLbl>
              <c:idx val="24"/>
              <c:layout>
                <c:manualLayout>
                  <c:x val="-2.5940509584723291E-2"/>
                  <c:y val="-7.525034128886300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{61EC2D09-801E-46C3-8ECB-5B2DAB75AD98}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769-43A0-92CC-C2884C69EA0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{5CB2D792-47EB-4E07-AB09-D7D20482E7C4}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769-43A0-92CC-C2884C69EA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17.399999999999999</c:v>
                </c:pt>
                <c:pt idx="8">
                  <c:v>17.399999999999999</c:v>
                </c:pt>
                <c:pt idx="16">
                  <c:v>16.899999999999999</c:v>
                </c:pt>
                <c:pt idx="24">
                  <c:v>16.7</c:v>
                </c:pt>
                <c:pt idx="32">
                  <c:v>16.100000000000001</c:v>
                </c:pt>
              </c:numCache>
            </c:numRef>
          </c:xVal>
          <c:yVal>
            <c:numRef>
              <c:f>公会計指標分析・財政指標組合せ分析表!$BP$73:$DC$73</c:f>
              <c:numCache>
                <c:formatCode>#,##0.0;"▲ "#,##0.0</c:formatCode>
                <c:ptCount val="40"/>
                <c:pt idx="0">
                  <c:v>124.5</c:v>
                </c:pt>
                <c:pt idx="8">
                  <c:v>112.5</c:v>
                </c:pt>
                <c:pt idx="16">
                  <c:v>107.4</c:v>
                </c:pt>
                <c:pt idx="24">
                  <c:v>104.9</c:v>
                </c:pt>
                <c:pt idx="32">
                  <c:v>112.9</c:v>
                </c:pt>
              </c:numCache>
            </c:numRef>
          </c:yVal>
          <c:smooth val="0"/>
          <c:extLst>
            <c:ext xmlns:c16="http://schemas.microsoft.com/office/drawing/2014/chart" uri="{C3380CC4-5D6E-409C-BE32-E72D297353CC}">
              <c16:uniqueId val="{00000009-E769-43A0-92CC-C2884C69EA0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4.1612239683756693E-4"/>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{81CD1090-FE4B-449F-B781-56CD5F67D841}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769-43A0-92CC-C2884C69EA0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{6BE20E83-518A-47BF-A75E-BA9CAC9300B2}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69-43A0-92CC-C2884C69EA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{6637DD70-5EAC-4120-9FB6-FB7763D82444}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69-43A0-92CC-C2884C69EA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{092A006F-D575-4E58-A39C-B462B073E5A7}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69-43A0-92CC-C2884C69EA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{16987982-16E3-4A8F-94A8-9A059FEEEA8B}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69-43A0-92CC-C2884C69EA04}"/>
                </c:ext>
              </c:extLst>
            </c:dLbl>
            <c:dLbl>
              <c:idx val="8"/>
              <c:layout>
                <c:manualLayout>
                  <c:x val="0"/>
                  <c:y val="-4.1612239683764667E-4"/>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{7AF4A11A-BBB9-4031-990F-5BCA0CC155E8}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769-43A0-92CC-C2884C69EA0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{B78A29A1-6B0E-48E6-A575-DBAF611871E5}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769-43A0-92CC-C2884C69EA04}"/>
                </c:ext>
              </c:extLst>
            </c:dLbl>
            <c:dLbl>
              <c:idx val="24"/>
              <c:layout>
                <c:manualLayout>
                  <c:x val="0"/>
                  <c:y val="5.5291193206142581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{C0BDD06F-7288-407B-9746-5D31E851AD32}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769-43A0-92CC-C2884C69EA04}"/>
                </c:ext>
              </c:extLst>
            </c:dLbl>
            <c:dLbl>
              <c:idx val="32"/>
              <c:layout>
                <c:manualLayout>
                  <c:x val="0"/>
                  <c:y val="-5.5294618081836921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{FBFAB92B-F3BA-4B2E-B2D0-A3B2084CEC7F}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769-43A0-92CC-C2884C69EA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E769-43A0-92CC-C2884C69EA04}"/>
            </c:ext>
          </c:extLst>
        </c:ser>
        <c:dLbls>
          <c:showLegendKey val="0"/>
          <c:showVal val="1"/>
          <c:showCatName val="0"/>
          <c:showSerName val="0"/>
          <c:showPercent val="0"/>
          <c:showBubbleSize val="0"/>
        </c:dLbls>
        <c:axId val="84219776"/>
        <c:axId val="84234240"/>
      </c:scatterChart>
      <c:valAx>
        <c:axId val="84219776"/>
        <c:scaling>
          <c:orientation val="maxMin"/>
          <c:max val="18"/>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北海道網走市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過去に学校、社会教育施設等の建設を集中して実施したことにより、元利償還金等が多額となっています。</a:t>
          </a:r>
        </a:p>
        <a:p>
          <a:r>
            <a:rPr kumimoji="1" lang="ja-JP" altLang="en-US" sz="1400">
              <a:latin typeface="ＭＳ ゴシック" pitchFamily="49" charset="-128"/>
              <a:ea typeface="ＭＳ ゴシック" pitchFamily="49" charset="-128"/>
            </a:rPr>
            <a:t>　今後も新規市債発行を抑制し、公債費の圧縮に努めます。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平成２６年度に住民参加型市場公募債を発行しましたが、借換を行ったため、現在は満期一括償還の地方債はありません。</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北海道網走市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過去に建設事業を積極的に実施したことにより、一般会計等に係る地方債の残高は多額となっています。</a:t>
          </a:r>
          <a:r>
            <a:rPr kumimoji="1" lang="en-US" altLang="ja-JP" sz="1400">
              <a:latin typeface="ＭＳ ゴシック" pitchFamily="49" charset="-128"/>
              <a:ea typeface="ＭＳ ゴシック" pitchFamily="49" charset="-128"/>
            </a:rPr>
            <a:t>R04と比べ、将来負担比率の分子が増加していますが、過年度数値と比べると、</a:t>
          </a:r>
          <a:r>
            <a:rPr kumimoji="1" lang="ja-JP" altLang="en-US" sz="1400">
              <a:latin typeface="ＭＳ ゴシック" pitchFamily="49" charset="-128"/>
              <a:ea typeface="ＭＳ ゴシック" pitchFamily="49" charset="-128"/>
            </a:rPr>
            <a:t>行政改革推進計画による新規市債の発行額の抑制及び充当可能基金の増となっていることから、将来負担比率（分子）は減少傾向にあります。</a:t>
          </a:r>
        </a:p>
        <a:p>
          <a:r>
            <a:rPr kumimoji="1" lang="ja-JP" altLang="en-US" sz="1400">
              <a:latin typeface="ＭＳ ゴシック" pitchFamily="49" charset="-128"/>
              <a:ea typeface="ＭＳ ゴシック" pitchFamily="49" charset="-128"/>
            </a:rPr>
            <a:t>　今後も新規市債発行額を抑制し、公債費の圧縮に努めます。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北海道網走市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R05については、ふるさと寄附基金と減債基金が大幅に減少により、総額が減少しました。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引き続き、基金に頼らない財政運営を図ります。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ふるさと寄附基金：開業医誘致推進事業、こども医療費助成、小中学校電子黒板整備事業など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産業振興基金：オホーツク流氷館展示物改修事業、女満別空港利用促進事業など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教育振興基金：美術展示物整備事業、図書館図書整備、吹奏楽楽器整備事業など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大学給付型奨学金基金：大学給付型就学費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R04と比べ全体的に減少傾向となりましたが、特にふるさと寄附基金について、R04を大幅に上回る取崩しを行ったため減となりました。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特定の分野への寄附金については、寄附者の意向に沿って積み立てを行い、適切に使用していきます。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年度においては、運用益や寄附金を受領し積み立てたことにより増となりました。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引き続き、基金に頼らない財政運営を図ります。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償還額を一般財源等で賄えたため取り崩しを行いませんでしたが、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R05について取り崩しを行ったため減となりました。</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引き続き、基金に頼らない財政運営を図ります。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EC955FB-DDC9-400A-8A03-A0B1788B3C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9D10CFE-0D0E-4EBB-B8F6-C0F8815F9C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4A53E88-D43C-43F7-822B-18DBB60FF5A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39D6B80-7D3C-43C3-BC8D-2522DB49ED0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132F0CD-ADFB-4665-A2E1-87E960FD38A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E04FB1E-1D0C-4C02-A251-86ABFB0E6E0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北海道網走市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2010A20-99E8-433E-9D01-0D2E1A1FBC4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75DCDA8-FE9E-4D2B-8095-B7B67C5E5CD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2A5F01D-B44F-499E-9018-69E6898E519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A422019-802A-4ACE-8EFF-0170F83DC85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B50DFC2-DEFF-4C1C-8580-3AF998423BF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C4296F4-7CC6-460D-8B0E-253D0D44E22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32,846
32,427
470.84
28,105,502
27,955,415
117,804
11,952,106
34,529,962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6656BAE-F7D8-461D-B8AB-B306E0A8CBA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7758466-6406-45CD-8610-EDE5773CE4C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56E2265-1829-4E10-B584-EC0C44BC706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6DDE5E6-4E87-4B96-AB53-7AC2916014D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6D2636F-AECF-4B1F-AE8A-6C26572960E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F6141BD-587F-4FFB-838E-6F8BDBB53C0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3520B6E-45D2-4E85-923E-3DF2FBF41E4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8FFE3CA-A234-4E47-94DB-7151828B5C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4CFCF44-831C-4BD1-96BD-04F5D5DA4EA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EDE0F9A-59EC-420B-9071-5431707E695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7AB85AA-020C-451B-9A3E-E893BB281E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E1C1BB1-65E9-41D3-B65E-873F58003E5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B74E696-A1A0-4FED-8D50-23C063FB656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E28527A-D015-437E-ADA3-F879D5185EA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C4C7229-0E88-46B0-A597-A9C056F2102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604FF4D-724C-4E3B-8EB2-5D9A9AE1068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E5EE9E9-14E5-41EA-9E72-F81A1634A67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102390D-C194-4FB7-AB23-3F12D80FA8D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0D928BD-52EA-4DCB-9492-5F55D64A83A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C0BD497-A60C-4BBA-9737-040542F3980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3C0BAA9-FFA2-45A9-831B-582C82214F5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DC9D5F5-D07D-412B-8FB4-1B2450826FA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627179F-AA3E-4CF5-91C2-7A2B0270886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46BE0CB-F237-402F-809C-6AC0DB9DEF4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CCA1DEA-B41E-4A72-B5C4-2AE96621D6B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78A9ECE-F4F4-46E4-A1C8-88EE6072D9E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3533569-7FBD-4432-BB40-FE8848B0863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B360D57-292B-45A0-B932-BAAAE9F3E75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E4AB936-E406-40B0-95FC-5AC0081101E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291C523-CB8A-4127-91B1-72D86787CC5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E1C17CC-EF11-4BBD-B027-206C0A05434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F994A51-62FC-4EFE-9C19-45D3871BFD7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F245886-5EE5-4C65-860D-9ED181ADF36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D3C320A-8D40-4DF3-8045-3B9091D17A4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9760CFD-904D-4D7F-A5D7-4A2264177E5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建設から年数が経過している庁舎、市民会館、児童館、福祉施設等では比率が高くなっているものの、整備を続けている道路、港湾等では比率が低くなっています。そのほか、一般廃棄物処理施設や社会教育施設等の整備から年数を経過していない施設があることから類似団体平均を下回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今後も公共施設等総合管理計画に基づき、適正な管理に努めます。</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CAF4EF0-F50F-4226-ADF9-F868668E6B2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EF717C2-A0AF-469D-802E-259F87EEA66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74F2EB2-8DC6-417B-B5A2-1BFAA957252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0339C56-81C9-4705-9B38-FF8642B4C51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A3467CDE-B129-4ED9-8430-5A699AA6C126}"/>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E455E19-F35A-489A-84DA-2D8950A036B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E51A1AF-267E-4AD1-BEE9-4AA39E83E16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4AEE43B-A8D1-496B-90F8-FD654290304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2E02A11-AD9F-4C9F-8DB5-62FC7B36D5A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449EE63-125E-478B-A053-055DC2CBF3B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920ED6B-222A-4716-854F-4B227A8BE68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F954321-3908-4B81-B4DD-2093AAC916D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02780C1-ABD4-44DB-8906-02DA5B1F160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933968C-139A-4BB3-AB9F-69B9561D028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78C08E25-16EC-4F92-8D89-EDA89313676F}"/>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043737F-CA7B-4210-BFBA-521546CB5FC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050325D8-C93D-4181-9AF9-134D6553578A}"/>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F4AF0F78-28C6-4AB3-9DB4-D5CAA017C7A5}"/>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7EC5E4E7-C470-4F24-BEB3-7A6FA2B7D25A}"/>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48549C3E-D90F-4B4A-94C8-197626B12235}"/>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D7EF122F-A6B5-4B12-9DB3-836FDB9A3A94}"/>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A336A863-AA90-412B-BE08-6F352F28CAAD}"/>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1FB2E359-4A3F-4EF3-9291-F12D3F63F0D3}"/>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B111169D-5EC3-4069-8D4D-7A59B9061192}"/>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00150433-C6D6-4D88-B376-E90B4E32D54F}"/>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5D015D74-AE9F-4739-83FE-93429E17FC39}"/>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0C497629-4DC7-40C5-9D0D-BCA12BB0FD41}"/>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A5E4E8E-7E35-4950-981B-BF8AEFE0960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AABFAA4-1EBD-4811-8008-B37743A16C9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E967110-44F0-46C6-A4CD-4F398024CE2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E7EC27A-60A4-424C-BDFA-3155AE4C6E9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D327E42-8644-4D0F-84C3-2A66E073017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100859</xdr:rowOff>
    </xdr:from>
    <xdr:to>
      <xdr:col>23</xdr:col>
      <xdr:colOff>136525</xdr:colOff>
      <xdr:row>31</xdr:row>
      <xdr:rowOff>31009</xdr:rowOff>
    </xdr:to>
    <xdr:sp macro="" textlink="">
      <xdr:nvSpPr>
        <xdr:cNvPr id="81" name="楕円 80">
          <a:extLst>
            <a:ext uri="{FF2B5EF4-FFF2-40B4-BE49-F238E27FC236}">
              <a16:creationId xmlns:a16="http://schemas.microsoft.com/office/drawing/2014/main" id="{91ABD1C1-7FB1-4022-97CA-2C8186B97FFE}"/>
            </a:ext>
          </a:extLst>
        </xdr:cNvPr>
        <xdr:cNvSpPr/>
      </xdr:nvSpPr>
      <xdr:spPr>
        <a:xfrm>
          <a:off x="4711700" y="601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123736</xdr:rowOff>
    </xdr:from>
    <xdr:ext cx="405111" cy="259045"/>
    <xdr:sp macro="" textlink="">
      <xdr:nvSpPr>
        <xdr:cNvPr id="82" name="有形固定資産減価償却率該当値テキスト">
          <a:extLst>
            <a:ext uri="{FF2B5EF4-FFF2-40B4-BE49-F238E27FC236}">
              <a16:creationId xmlns:a16="http://schemas.microsoft.com/office/drawing/2014/main" id="{991023B3-5BDE-4522-B0E2-8546F5D7375E}"/>
            </a:ext>
          </a:extLst>
        </xdr:cNvPr>
        <xdr:cNvSpPr txBox="1"/>
      </xdr:nvSpPr>
      <xdr:spPr>
        <a:xfrm>
          <a:off x="4813300" y="5867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70273</xdr:rowOff>
    </xdr:from>
    <xdr:to>
      <xdr:col>19</xdr:col>
      <xdr:colOff>187325</xdr:colOff>
      <xdr:row>31</xdr:row>
      <xdr:rowOff>423</xdr:rowOff>
    </xdr:to>
    <xdr:sp macro="" textlink="">
      <xdr:nvSpPr>
        <xdr:cNvPr id="83" name="楕円 82">
          <a:extLst>
            <a:ext uri="{FF2B5EF4-FFF2-40B4-BE49-F238E27FC236}">
              <a16:creationId xmlns:a16="http://schemas.microsoft.com/office/drawing/2014/main" id="{C1C04FEA-62D2-4927-BF77-A35E5018D829}"/>
            </a:ext>
          </a:extLst>
        </xdr:cNvPr>
        <xdr:cNvSpPr/>
      </xdr:nvSpPr>
      <xdr:spPr>
        <a:xfrm>
          <a:off x="4000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121073</xdr:rowOff>
    </xdr:from>
    <xdr:to>
      <xdr:col>23</xdr:col>
      <xdr:colOff>85725</xdr:colOff>
      <xdr:row>30</xdr:row>
      <xdr:rowOff>151659</xdr:rowOff>
    </xdr:to>
    <xdr:cxnSp macro="">
      <xdr:nvCxnSpPr>
        <xdr:cNvPr id="84" name="直線コネクタ 83">
          <a:extLst>
            <a:ext uri="{FF2B5EF4-FFF2-40B4-BE49-F238E27FC236}">
              <a16:creationId xmlns:a16="http://schemas.microsoft.com/office/drawing/2014/main" id="{9248BDDA-4102-4A2B-8266-8089FAB378DD}"/>
            </a:ext>
          </a:extLst>
        </xdr:cNvPr>
        <xdr:cNvCxnSpPr/>
      </xdr:nvCxnSpPr>
      <xdr:spPr>
        <a:xfrm>
          <a:off x="4051300" y="6036098"/>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46884</xdr:rowOff>
    </xdr:from>
    <xdr:to>
      <xdr:col>15</xdr:col>
      <xdr:colOff>187325</xdr:colOff>
      <xdr:row>30</xdr:row>
      <xdr:rowOff>148484</xdr:rowOff>
    </xdr:to>
    <xdr:sp macro="" textlink="">
      <xdr:nvSpPr>
        <xdr:cNvPr id="85" name="楕円 84">
          <a:extLst>
            <a:ext uri="{FF2B5EF4-FFF2-40B4-BE49-F238E27FC236}">
              <a16:creationId xmlns:a16="http://schemas.microsoft.com/office/drawing/2014/main" id="{B280C0B4-FD3D-4E33-8087-59C462D2A474}"/>
            </a:ext>
          </a:extLst>
        </xdr:cNvPr>
        <xdr:cNvSpPr/>
      </xdr:nvSpPr>
      <xdr:spPr>
        <a:xfrm>
          <a:off x="3238500" y="59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97684</xdr:rowOff>
    </xdr:from>
    <xdr:to>
      <xdr:col>19</xdr:col>
      <xdr:colOff>136525</xdr:colOff>
      <xdr:row>30</xdr:row>
      <xdr:rowOff>121073</xdr:rowOff>
    </xdr:to>
    <xdr:cxnSp macro="">
      <xdr:nvCxnSpPr>
        <xdr:cNvPr id="86" name="直線コネクタ 85">
          <a:extLst>
            <a:ext uri="{FF2B5EF4-FFF2-40B4-BE49-F238E27FC236}">
              <a16:creationId xmlns:a16="http://schemas.microsoft.com/office/drawing/2014/main" id="{973CCD23-7C44-4A72-BB26-59B5775EE3A9}"/>
            </a:ext>
          </a:extLst>
        </xdr:cNvPr>
        <xdr:cNvCxnSpPr/>
      </xdr:nvCxnSpPr>
      <xdr:spPr>
        <a:xfrm>
          <a:off x="3289300" y="6012709"/>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45085</xdr:rowOff>
    </xdr:from>
    <xdr:to>
      <xdr:col>11</xdr:col>
      <xdr:colOff>187325</xdr:colOff>
      <xdr:row>30</xdr:row>
      <xdr:rowOff>146685</xdr:rowOff>
    </xdr:to>
    <xdr:sp macro="" textlink="">
      <xdr:nvSpPr>
        <xdr:cNvPr id="87" name="楕円 86">
          <a:extLst>
            <a:ext uri="{FF2B5EF4-FFF2-40B4-BE49-F238E27FC236}">
              <a16:creationId xmlns:a16="http://schemas.microsoft.com/office/drawing/2014/main" id="{F2D5F124-B922-46EF-90D1-C9AA68DF7E45}"/>
            </a:ext>
          </a:extLst>
        </xdr:cNvPr>
        <xdr:cNvSpPr/>
      </xdr:nvSpPr>
      <xdr:spPr>
        <a:xfrm>
          <a:off x="2476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95885</xdr:rowOff>
    </xdr:from>
    <xdr:to>
      <xdr:col>15</xdr:col>
      <xdr:colOff>136525</xdr:colOff>
      <xdr:row>30</xdr:row>
      <xdr:rowOff>97684</xdr:rowOff>
    </xdr:to>
    <xdr:cxnSp macro="">
      <xdr:nvCxnSpPr>
        <xdr:cNvPr id="88" name="直線コネクタ 87">
          <a:extLst>
            <a:ext uri="{FF2B5EF4-FFF2-40B4-BE49-F238E27FC236}">
              <a16:creationId xmlns:a16="http://schemas.microsoft.com/office/drawing/2014/main" id="{3401455E-EE1E-48A2-B97B-9E75D865E94B}"/>
            </a:ext>
          </a:extLst>
        </xdr:cNvPr>
        <xdr:cNvCxnSpPr/>
      </xdr:nvCxnSpPr>
      <xdr:spPr>
        <a:xfrm>
          <a:off x="2527300" y="6010910"/>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19897</xdr:rowOff>
    </xdr:from>
    <xdr:to>
      <xdr:col>7</xdr:col>
      <xdr:colOff>187325</xdr:colOff>
      <xdr:row>30</xdr:row>
      <xdr:rowOff>121497</xdr:rowOff>
    </xdr:to>
    <xdr:sp macro="" textlink="">
      <xdr:nvSpPr>
        <xdr:cNvPr id="89" name="楕円 88">
          <a:extLst>
            <a:ext uri="{FF2B5EF4-FFF2-40B4-BE49-F238E27FC236}">
              <a16:creationId xmlns:a16="http://schemas.microsoft.com/office/drawing/2014/main" id="{FE26000A-3294-4C09-87E2-949CEDED9FFF}"/>
            </a:ext>
          </a:extLst>
        </xdr:cNvPr>
        <xdr:cNvSpPr/>
      </xdr:nvSpPr>
      <xdr:spPr>
        <a:xfrm>
          <a:off x="1714500" y="593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70697</xdr:rowOff>
    </xdr:from>
    <xdr:to>
      <xdr:col>11</xdr:col>
      <xdr:colOff>136525</xdr:colOff>
      <xdr:row>30</xdr:row>
      <xdr:rowOff>95885</xdr:rowOff>
    </xdr:to>
    <xdr:cxnSp macro="">
      <xdr:nvCxnSpPr>
        <xdr:cNvPr id="90" name="直線コネクタ 89">
          <a:extLst>
            <a:ext uri="{FF2B5EF4-FFF2-40B4-BE49-F238E27FC236}">
              <a16:creationId xmlns:a16="http://schemas.microsoft.com/office/drawing/2014/main" id="{672F679D-6056-4360-B252-DE269720EE59}"/>
            </a:ext>
          </a:extLst>
        </xdr:cNvPr>
        <xdr:cNvCxnSpPr/>
      </xdr:nvCxnSpPr>
      <xdr:spPr>
        <a:xfrm>
          <a:off x="1765300" y="5985722"/>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8F6C11E7-7C01-4A0C-B86F-A19CE02C6C9C}"/>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5324E5A6-1970-4B5A-A927-7C272A1F4EB3}"/>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D04F5C64-3EF2-4F6E-BBF6-6AA023B0C611}"/>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7C015626-B351-49DA-BC7B-C696678E2CFA}"/>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16950</xdr:rowOff>
    </xdr:from>
    <xdr:ext cx="405111" cy="259045"/>
    <xdr:sp macro="" textlink="">
      <xdr:nvSpPr>
        <xdr:cNvPr id="95" name="n_1mainValue有形固定資産減価償却率">
          <a:extLst>
            <a:ext uri="{FF2B5EF4-FFF2-40B4-BE49-F238E27FC236}">
              <a16:creationId xmlns:a16="http://schemas.microsoft.com/office/drawing/2014/main" id="{F23F27CD-D667-435C-B81D-03A4360D8EE5}"/>
            </a:ext>
          </a:extLst>
        </xdr:cNvPr>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165011</xdr:rowOff>
    </xdr:from>
    <xdr:ext cx="405111" cy="259045"/>
    <xdr:sp macro="" textlink="">
      <xdr:nvSpPr>
        <xdr:cNvPr id="96" name="n_2mainValue有形固定資産減価償却率">
          <a:extLst>
            <a:ext uri="{FF2B5EF4-FFF2-40B4-BE49-F238E27FC236}">
              <a16:creationId xmlns:a16="http://schemas.microsoft.com/office/drawing/2014/main" id="{0996335B-BBC1-4828-8F9A-7C4C574DC38C}"/>
            </a:ext>
          </a:extLst>
        </xdr:cNvPr>
        <xdr:cNvSpPr txBox="1"/>
      </xdr:nvSpPr>
      <xdr:spPr>
        <a:xfrm>
          <a:off x="3086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97" name="n_3mainValue有形固定資産減価償却率">
          <a:extLst>
            <a:ext uri="{FF2B5EF4-FFF2-40B4-BE49-F238E27FC236}">
              <a16:creationId xmlns:a16="http://schemas.microsoft.com/office/drawing/2014/main" id="{B72069FF-4D15-45D2-A256-0F3FA12A065C}"/>
            </a:ext>
          </a:extLst>
        </xdr:cNvPr>
        <xdr:cNvSpPr txBox="1"/>
      </xdr:nvSpPr>
      <xdr:spPr>
        <a:xfrm>
          <a:off x="2324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138024</xdr:rowOff>
    </xdr:from>
    <xdr:ext cx="405111" cy="259045"/>
    <xdr:sp macro="" textlink="">
      <xdr:nvSpPr>
        <xdr:cNvPr id="98" name="n_4mainValue有形固定資産減価償却率">
          <a:extLst>
            <a:ext uri="{FF2B5EF4-FFF2-40B4-BE49-F238E27FC236}">
              <a16:creationId xmlns:a16="http://schemas.microsoft.com/office/drawing/2014/main" id="{E502F901-4423-4515-A00D-C28E15DC84CB}"/>
            </a:ext>
          </a:extLst>
        </xdr:cNvPr>
        <xdr:cNvSpPr txBox="1"/>
      </xdr:nvSpPr>
      <xdr:spPr>
        <a:xfrm>
          <a:off x="1562744" y="5710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F4483121-7EBF-423D-A482-1D231F44CFA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E080EF1-7CF8-4A1D-8EE6-98A75BFC397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55E0809A-9A9F-42A1-996F-4C597B45C9E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847A81A-BE1D-45B3-B6F9-9C3A182850C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B91D1B2-03BC-41BD-B405-3A9668FE018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A50C7C3-E769-4B6E-84EE-4FA8024B828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7387214-826E-492A-9AF8-29A9B99DB34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4A526F1-318B-4A3D-B51D-3DA86DADCE3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CEB906B-F135-4C41-AB10-241ED12559F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F60CC3C-3B04-484E-8D0F-ABBBC422BAB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216A740-0391-4BD6-870D-06C2F85E8FC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CB80DEF6-21C9-4369-94CE-B79C6B3939A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3AB3167-C43D-452A-B689-779A9B279BE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積極的に公共施設やインフラの整備を行った結果、地方債残高が増加し、類似平均団体を上回りました。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今後も公共施設等総合管理計画に基づき、適正な管理に努めます。</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D1AF02D-F048-44D3-B67B-E30329C918B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F04E001F-181F-40DA-860C-BCC9DF72C71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D660D8E-9600-4367-A2CB-F8F9D5F6584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D78E147C-06AC-42E6-8A4F-2A4D54AEF0A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F171EA0-F0D1-49F8-B857-3EB44112189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4F958D3B-170D-4F4A-9AD7-477D7FEDF03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8525550-1776-4406-9783-D473FF74189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B0D2F54-BEB1-4C23-81F5-BAA95A5E319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CD761169-D56C-4D8A-B78E-786318A6238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E12B648-E65D-43D0-AD02-3848432F85B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6B2D911-7AE9-4067-A8CA-AC6FB1D6761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5C26C278-4D10-4CC9-B957-D9477F354D1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2902DD7D-18B3-4874-9350-384E6EFA9B9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4614B1F-A7E4-47FB-A535-9DDC87392DF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3FAC916-578B-49EC-B035-45D37C4A516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683D7025-3DFE-44C1-A67C-4F914E3F6F24}"/>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A3072987-1332-447A-8C72-CE90E3C5523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C2EDF65D-7EF7-4235-8C32-ECFAED8E0F09}"/>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6987FFB-8CC9-4BC6-8268-A569641599B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5313C411-ED92-4ADD-A23C-25105C077E4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DB957E17-A95B-4C74-AC5E-EB16E0AA1ED1}"/>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5E947B55-98DD-4522-822C-2C0F8429D767}"/>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00389B97-169A-4764-86BA-986985FD3478}"/>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680A0C43-B07B-4549-8452-DB49ADCFB052}"/>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EF42FC3E-3F72-49EA-B649-40C0227B8EA8}"/>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4D3FBA83-A444-484F-A7FD-43E8201C225B}"/>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52AFEA1-3AB9-41E9-A77C-B09709D49BA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0389987-38AB-4E31-9DA6-EA35BD5EE66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4F2897B-682B-45DF-80B5-ABB85D701BE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8C73F55-EB87-4969-B87E-460FD9352B0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AB9A2F1-D3D9-4624-B50D-05586BB5709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104048</xdr:rowOff>
    </xdr:from>
    <xdr:to>
      <xdr:col>76</xdr:col>
      <xdr:colOff>73025</xdr:colOff>
      <xdr:row>32</xdr:row>
      <xdr:rowOff>34198</xdr:rowOff>
    </xdr:to>
    <xdr:sp macro="" textlink="">
      <xdr:nvSpPr>
        <xdr:cNvPr id="143" name="楕円 142">
          <a:extLst>
            <a:ext uri="{FF2B5EF4-FFF2-40B4-BE49-F238E27FC236}">
              <a16:creationId xmlns:a16="http://schemas.microsoft.com/office/drawing/2014/main" id="{857BDAD0-A0D8-43B2-817D-A2B9EB46D6C4}"/>
            </a:ext>
          </a:extLst>
        </xdr:cNvPr>
        <xdr:cNvSpPr/>
      </xdr:nvSpPr>
      <xdr:spPr>
        <a:xfrm>
          <a:off x="14744700" y="619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82475</xdr:rowOff>
    </xdr:from>
    <xdr:ext cx="469744" cy="259045"/>
    <xdr:sp macro="" textlink="">
      <xdr:nvSpPr>
        <xdr:cNvPr id="144" name="債務償還比率該当値テキスト">
          <a:extLst>
            <a:ext uri="{FF2B5EF4-FFF2-40B4-BE49-F238E27FC236}">
              <a16:creationId xmlns:a16="http://schemas.microsoft.com/office/drawing/2014/main" id="{A6F80679-6B1C-4869-9E1E-5962C5631FFD}"/>
            </a:ext>
          </a:extLst>
        </xdr:cNvPr>
        <xdr:cNvSpPr txBox="1"/>
      </xdr:nvSpPr>
      <xdr:spPr>
        <a:xfrm>
          <a:off x="14846300" y="616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1856</xdr:rowOff>
    </xdr:from>
    <xdr:to>
      <xdr:col>72</xdr:col>
      <xdr:colOff>123825</xdr:colOff>
      <xdr:row>31</xdr:row>
      <xdr:rowOff>103456</xdr:rowOff>
    </xdr:to>
    <xdr:sp macro="" textlink="">
      <xdr:nvSpPr>
        <xdr:cNvPr id="145" name="楕円 144">
          <a:extLst>
            <a:ext uri="{FF2B5EF4-FFF2-40B4-BE49-F238E27FC236}">
              <a16:creationId xmlns:a16="http://schemas.microsoft.com/office/drawing/2014/main" id="{3D2DD8A5-937A-4AD4-B19F-741F2C9CA545}"/>
            </a:ext>
          </a:extLst>
        </xdr:cNvPr>
        <xdr:cNvSpPr/>
      </xdr:nvSpPr>
      <xdr:spPr>
        <a:xfrm>
          <a:off x="14033500" y="608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52656</xdr:rowOff>
    </xdr:from>
    <xdr:to>
      <xdr:col>76</xdr:col>
      <xdr:colOff>22225</xdr:colOff>
      <xdr:row>31</xdr:row>
      <xdr:rowOff>154848</xdr:rowOff>
    </xdr:to>
    <xdr:cxnSp macro="">
      <xdr:nvCxnSpPr>
        <xdr:cNvPr id="146" name="直線コネクタ 145">
          <a:extLst>
            <a:ext uri="{FF2B5EF4-FFF2-40B4-BE49-F238E27FC236}">
              <a16:creationId xmlns:a16="http://schemas.microsoft.com/office/drawing/2014/main" id="{B89AFA71-DB2C-4EDE-9F41-8390E80FD5CD}"/>
            </a:ext>
          </a:extLst>
        </xdr:cNvPr>
        <xdr:cNvCxnSpPr/>
      </xdr:nvCxnSpPr>
      <xdr:spPr>
        <a:xfrm>
          <a:off x="14084300" y="6139131"/>
          <a:ext cx="711200" cy="10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117292</xdr:rowOff>
    </xdr:from>
    <xdr:to>
      <xdr:col>68</xdr:col>
      <xdr:colOff>123825</xdr:colOff>
      <xdr:row>31</xdr:row>
      <xdr:rowOff>47442</xdr:rowOff>
    </xdr:to>
    <xdr:sp macro="" textlink="">
      <xdr:nvSpPr>
        <xdr:cNvPr id="147" name="楕円 146">
          <a:extLst>
            <a:ext uri="{FF2B5EF4-FFF2-40B4-BE49-F238E27FC236}">
              <a16:creationId xmlns:a16="http://schemas.microsoft.com/office/drawing/2014/main" id="{8AF3EBFE-20CC-4301-A791-E0D0FEC4A3E8}"/>
            </a:ext>
          </a:extLst>
        </xdr:cNvPr>
        <xdr:cNvSpPr/>
      </xdr:nvSpPr>
      <xdr:spPr>
        <a:xfrm>
          <a:off x="13271500" y="603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168092</xdr:rowOff>
    </xdr:from>
    <xdr:to>
      <xdr:col>72</xdr:col>
      <xdr:colOff>73025</xdr:colOff>
      <xdr:row>31</xdr:row>
      <xdr:rowOff>52656</xdr:rowOff>
    </xdr:to>
    <xdr:cxnSp macro="">
      <xdr:nvCxnSpPr>
        <xdr:cNvPr id="148" name="直線コネクタ 147">
          <a:extLst>
            <a:ext uri="{FF2B5EF4-FFF2-40B4-BE49-F238E27FC236}">
              <a16:creationId xmlns:a16="http://schemas.microsoft.com/office/drawing/2014/main" id="{48FF654B-45B9-4CFC-9333-BCE9D9B208FA}"/>
            </a:ext>
          </a:extLst>
        </xdr:cNvPr>
        <xdr:cNvCxnSpPr/>
      </xdr:nvCxnSpPr>
      <xdr:spPr>
        <a:xfrm>
          <a:off x="13322300" y="6083117"/>
          <a:ext cx="762000" cy="5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92533</xdr:rowOff>
    </xdr:from>
    <xdr:to>
      <xdr:col>64</xdr:col>
      <xdr:colOff>123825</xdr:colOff>
      <xdr:row>32</xdr:row>
      <xdr:rowOff>22683</xdr:rowOff>
    </xdr:to>
    <xdr:sp macro="" textlink="">
      <xdr:nvSpPr>
        <xdr:cNvPr id="149" name="楕円 148">
          <a:extLst>
            <a:ext uri="{FF2B5EF4-FFF2-40B4-BE49-F238E27FC236}">
              <a16:creationId xmlns:a16="http://schemas.microsoft.com/office/drawing/2014/main" id="{AE2C7A43-8D49-4A81-A39F-F41F20E2FAF1}"/>
            </a:ext>
          </a:extLst>
        </xdr:cNvPr>
        <xdr:cNvSpPr/>
      </xdr:nvSpPr>
      <xdr:spPr>
        <a:xfrm>
          <a:off x="12509500" y="617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168092</xdr:rowOff>
    </xdr:from>
    <xdr:to>
      <xdr:col>68</xdr:col>
      <xdr:colOff>73025</xdr:colOff>
      <xdr:row>31</xdr:row>
      <xdr:rowOff>143333</xdr:rowOff>
    </xdr:to>
    <xdr:cxnSp macro="">
      <xdr:nvCxnSpPr>
        <xdr:cNvPr id="150" name="直線コネクタ 149">
          <a:extLst>
            <a:ext uri="{FF2B5EF4-FFF2-40B4-BE49-F238E27FC236}">
              <a16:creationId xmlns:a16="http://schemas.microsoft.com/office/drawing/2014/main" id="{C045FA5C-50F3-4206-9C6F-EB2DAEB34706}"/>
            </a:ext>
          </a:extLst>
        </xdr:cNvPr>
        <xdr:cNvCxnSpPr/>
      </xdr:nvCxnSpPr>
      <xdr:spPr>
        <a:xfrm flipV="1">
          <a:off x="12560300" y="6083117"/>
          <a:ext cx="762000" cy="14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7084</xdr:rowOff>
    </xdr:from>
    <xdr:to>
      <xdr:col>60</xdr:col>
      <xdr:colOff>123825</xdr:colOff>
      <xdr:row>32</xdr:row>
      <xdr:rowOff>108684</xdr:rowOff>
    </xdr:to>
    <xdr:sp macro="" textlink="">
      <xdr:nvSpPr>
        <xdr:cNvPr id="151" name="楕円 150">
          <a:extLst>
            <a:ext uri="{FF2B5EF4-FFF2-40B4-BE49-F238E27FC236}">
              <a16:creationId xmlns:a16="http://schemas.microsoft.com/office/drawing/2014/main" id="{ED5AFD26-260E-4142-AAE1-995561DC0222}"/>
            </a:ext>
          </a:extLst>
        </xdr:cNvPr>
        <xdr:cNvSpPr/>
      </xdr:nvSpPr>
      <xdr:spPr>
        <a:xfrm>
          <a:off x="11747500" y="62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143333</xdr:rowOff>
    </xdr:from>
    <xdr:to>
      <xdr:col>64</xdr:col>
      <xdr:colOff>73025</xdr:colOff>
      <xdr:row>32</xdr:row>
      <xdr:rowOff>57884</xdr:rowOff>
    </xdr:to>
    <xdr:cxnSp macro="">
      <xdr:nvCxnSpPr>
        <xdr:cNvPr id="152" name="直線コネクタ 151">
          <a:extLst>
            <a:ext uri="{FF2B5EF4-FFF2-40B4-BE49-F238E27FC236}">
              <a16:creationId xmlns:a16="http://schemas.microsoft.com/office/drawing/2014/main" id="{603AAE79-8709-4426-9755-7306931B6F26}"/>
            </a:ext>
          </a:extLst>
        </xdr:cNvPr>
        <xdr:cNvCxnSpPr/>
      </xdr:nvCxnSpPr>
      <xdr:spPr>
        <a:xfrm flipV="1">
          <a:off x="11798300" y="6229808"/>
          <a:ext cx="762000" cy="8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1AB3A7FF-0515-42D9-8EBB-73939300F563}"/>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076AE161-0416-401B-84E8-B727D697A8AE}"/>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AB54D49C-0AF3-4BE6-9526-E470E3707B90}"/>
            </a:ext>
          </a:extLst>
        </xdr:cNvPr>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3165050F-4372-4C7C-9EB6-19D8F4C80B41}"/>
            </a:ext>
          </a:extLst>
        </xdr:cNvPr>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94583</xdr:rowOff>
    </xdr:from>
    <xdr:ext cx="469744" cy="259045"/>
    <xdr:sp macro="" textlink="">
      <xdr:nvSpPr>
        <xdr:cNvPr id="157" name="n_1mainValue債務償還比率">
          <a:extLst>
            <a:ext uri="{FF2B5EF4-FFF2-40B4-BE49-F238E27FC236}">
              <a16:creationId xmlns:a16="http://schemas.microsoft.com/office/drawing/2014/main" id="{93DC1A5B-365E-46A6-A59B-9ABB5F226F62}"/>
            </a:ext>
          </a:extLst>
        </xdr:cNvPr>
        <xdr:cNvSpPr txBox="1"/>
      </xdr:nvSpPr>
      <xdr:spPr>
        <a:xfrm>
          <a:off x="13836727" y="618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38569</xdr:rowOff>
    </xdr:from>
    <xdr:ext cx="469744" cy="259045"/>
    <xdr:sp macro="" textlink="">
      <xdr:nvSpPr>
        <xdr:cNvPr id="158" name="n_2mainValue債務償還比率">
          <a:extLst>
            <a:ext uri="{FF2B5EF4-FFF2-40B4-BE49-F238E27FC236}">
              <a16:creationId xmlns:a16="http://schemas.microsoft.com/office/drawing/2014/main" id="{63F4D2F7-A6C3-47A0-BCD3-6EC5AAA5E8D7}"/>
            </a:ext>
          </a:extLst>
        </xdr:cNvPr>
        <xdr:cNvSpPr txBox="1"/>
      </xdr:nvSpPr>
      <xdr:spPr>
        <a:xfrm>
          <a:off x="13087427" y="61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13810</xdr:rowOff>
    </xdr:from>
    <xdr:ext cx="469744" cy="259045"/>
    <xdr:sp macro="" textlink="">
      <xdr:nvSpPr>
        <xdr:cNvPr id="159" name="n_3mainValue債務償還比率">
          <a:extLst>
            <a:ext uri="{FF2B5EF4-FFF2-40B4-BE49-F238E27FC236}">
              <a16:creationId xmlns:a16="http://schemas.microsoft.com/office/drawing/2014/main" id="{91DB2973-353D-47BA-95FF-471E01AE1CD6}"/>
            </a:ext>
          </a:extLst>
        </xdr:cNvPr>
        <xdr:cNvSpPr txBox="1"/>
      </xdr:nvSpPr>
      <xdr:spPr>
        <a:xfrm>
          <a:off x="12325427" y="62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99811</xdr:rowOff>
    </xdr:from>
    <xdr:ext cx="469744" cy="259045"/>
    <xdr:sp macro="" textlink="">
      <xdr:nvSpPr>
        <xdr:cNvPr id="160" name="n_4mainValue債務償還比率">
          <a:extLst>
            <a:ext uri="{FF2B5EF4-FFF2-40B4-BE49-F238E27FC236}">
              <a16:creationId xmlns:a16="http://schemas.microsoft.com/office/drawing/2014/main" id="{0BB6B4FA-7258-4BDB-B506-CFBC6BC30E88}"/>
            </a:ext>
          </a:extLst>
        </xdr:cNvPr>
        <xdr:cNvSpPr txBox="1"/>
      </xdr:nvSpPr>
      <xdr:spPr>
        <a:xfrm>
          <a:off x="11563427" y="635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B08B9D5-0C5D-4029-994B-BC118875F0B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DF3504C-82C5-4591-9299-62C8FBD62CF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050D91B-8AF1-4C0A-8BEE-6A7B851599B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0D4FEFD-B392-491D-8623-E80D261D988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1D07B5F-5048-4241-85A4-1F9F5701B85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26CE90F7-F4FD-46AD-BBEE-BE9B192D0CD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99901D-4FAB-4527-8376-FF94B8D8848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57761D4-B8E8-499C-BD19-F0F4ACB7140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F966BC0-A3D3-4410-ACEA-06A79F9EA4B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6151EA-9115-4D13-A7F1-15A6821DDD6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北海道網走市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C9BE3CB-2270-4682-8FA0-BD8A23A6FC3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93E102-0402-41D4-8B24-919F5194137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70306CC-D6F0-429C-8F2E-B12C8F31F03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2E1C9F-8A7D-40FC-9952-BEC7E351348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3871FD-5C4F-45CD-870A-EDD0310985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B909E44-A08C-4CA9-83FE-71F9B5034BB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32,846
32,427
470.84
28,105,502
27,955,415
117,804
11,952,106
34,529,962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125D90-21A4-48BD-A41F-BB7E840757B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6D1B53-84EB-43EE-AEA1-7DD636F4B0E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28AD40-34EF-479B-894F-6049B410843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A2835E-6868-44F6-A3C2-0C3540369FF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D51557-5E5E-43C7-BE5B-B9766C4D537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6520B68-B56E-444F-BC15-4EBEA22106D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BDC171-AE18-4108-8560-0FF8D395AD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BACC4C1-B32C-4627-B2A0-B8980DF7A89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B88B5C8-16F1-4DAF-B033-84475F0BF26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E386FA-8EFB-4D87-BA4E-51CB2D7DD4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E58E5E-CE06-4E1D-AE62-255270736F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22554D-9C54-4B0D-8BB8-B51E9C9150A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7C45E6-27E3-4A75-B435-94483EBCAF6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6FED48D-42AF-4E65-B576-86E7597165B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381472-72BB-4E9A-AF77-D51B26DD18D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EAAC76B-6148-4B50-991F-A4B7F51271E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427E790-8CB2-485E-BB03-7FACC0ED97F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E95DD3C-43F1-4B19-82C6-ED8FCBB2B5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C27891-120C-430A-8A00-02E0C0C2930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387DFED-F66E-4E0F-A997-11A8A2FB32A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8F16154-964E-4CF5-B30E-B654A1F2F7B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690A42B-D23E-46C6-8D6E-3B0363DFDE4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9716540-762E-4A30-8D1E-5EDF57C9CEC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79E313D-AA09-41AA-A93D-604F97B2056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DAC695C-58B9-4E42-A937-ABBF352C927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03A0E76-231C-498C-A370-12C2A099FE0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0630249-D25B-4406-B39A-0CBDEF1571B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F9D98C4-71E2-46FA-B9D5-9B3777982D8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ADC86A4-E839-4E8E-9554-7FC69DFBE19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66F8D0-4B5D-4CD8-AC9A-F6BF530E2E4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F89CC1E-CEEE-47F1-9935-0F007E164BF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ACA92B3-A627-4613-9D2B-37D53F938BF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46AD221-D696-4387-A710-7E9152B9864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F88A70F-792C-418E-9331-2385D296AA4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0D4E76F-9D76-41DD-BD7D-03CB42F4360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5DC180B-4906-4ACC-87D2-B666EDC0542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BC9C65B-3E6E-409F-8778-0F2E19F364E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9B60C6D-445E-4666-B9F5-4055E3618FC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AADB91C-6789-4D50-940F-A92674C252B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63771F9-7A42-4683-9875-2B1AC520264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C66F852-73C0-4BDF-9C37-81673EDC53D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D625E3C-5087-42CB-AA7E-AA2DE93643D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4CD5D43-8A2F-4C5F-ADE0-EA19E9A7CEA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AA6647F-DD56-4F19-84A7-4C16DC2CE08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6136109-C1D2-4832-A221-34411F5F370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7C2791DF-8FFA-48A8-8527-C24FEC94EBDB}"/>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C2E088E2-6B7F-42EC-805B-914EF5BF3AD8}"/>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11E02DD7-43D1-4705-889A-433BD06DB4E1}"/>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FB9AB070-131F-481F-958F-FFD91F7F18A5}"/>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34CE4CA5-61FD-48B0-90E2-4324A3350AEA}"/>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7DE710E3-751A-48C5-B605-73908E91F762}"/>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3C031CB4-53AE-4453-A7B0-688FF6DD19AD}"/>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FDE1BDDB-CC14-4D95-B679-67FD3CAD0383}"/>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78D8A32A-8821-4A7E-816F-596387328F2A}"/>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86A3F1A4-D894-44E1-8F1F-C4DCE6B3A646}"/>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685A3B65-8F16-4808-8043-E91DF927C63C}"/>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B224CD6-1EE6-4072-9BB9-4438AE4B34C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A83C33A-69CF-42AE-BB1B-1F01FFD47CD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078D387-520E-43EE-AB37-925DDFE23AB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69511EB-B688-4AFA-9703-5768482E2F1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5B605B7-598D-453F-AF21-269F2CDAF8C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73" name="楕円 72">
          <a:extLst>
            <a:ext uri="{FF2B5EF4-FFF2-40B4-BE49-F238E27FC236}">
              <a16:creationId xmlns:a16="http://schemas.microsoft.com/office/drawing/2014/main" id="{DADB88D9-9B58-4F31-900C-64442B5C714C}"/>
            </a:ext>
          </a:extLst>
        </xdr:cNvPr>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10177</xdr:rowOff>
    </xdr:from>
    <xdr:ext cx="405111" cy="259045"/>
    <xdr:sp macro="" textlink="">
      <xdr:nvSpPr>
        <xdr:cNvPr id="74" name="【道路】&#10;有形固定資産減価償却率該当値テキスト">
          <a:extLst>
            <a:ext uri="{FF2B5EF4-FFF2-40B4-BE49-F238E27FC236}">
              <a16:creationId xmlns:a16="http://schemas.microsoft.com/office/drawing/2014/main" id="{6D0ABAAE-1D3E-46ED-8645-6E1FC1899F1D}"/>
            </a:ext>
          </a:extLst>
        </xdr:cNvPr>
        <xdr:cNvSpPr txBox="1"/>
      </xdr:nvSpPr>
      <xdr:spPr>
        <a:xfrm>
          <a:off x="4673600"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158750</xdr:rowOff>
    </xdr:from>
    <xdr:to>
      <xdr:col>20</xdr:col>
      <xdr:colOff>38100</xdr:colOff>
      <xdr:row>38</xdr:row>
      <xdr:rowOff>88900</xdr:rowOff>
    </xdr:to>
    <xdr:sp macro="" textlink="">
      <xdr:nvSpPr>
        <xdr:cNvPr id="75" name="楕円 74">
          <a:extLst>
            <a:ext uri="{FF2B5EF4-FFF2-40B4-BE49-F238E27FC236}">
              <a16:creationId xmlns:a16="http://schemas.microsoft.com/office/drawing/2014/main" id="{AA494B0E-45BA-4A92-B9BF-B0323423E4FF}"/>
            </a:ext>
          </a:extLst>
        </xdr:cNvPr>
        <xdr:cNvSpPr/>
      </xdr:nvSpPr>
      <xdr:spPr>
        <a:xfrm>
          <a:off x="3746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38100</xdr:rowOff>
    </xdr:from>
    <xdr:to>
      <xdr:col>24</xdr:col>
      <xdr:colOff>63500</xdr:colOff>
      <xdr:row>38</xdr:row>
      <xdr:rowOff>38100</xdr:rowOff>
    </xdr:to>
    <xdr:cxnSp macro="">
      <xdr:nvCxnSpPr>
        <xdr:cNvPr id="76" name="直線コネクタ 75">
          <a:extLst>
            <a:ext uri="{FF2B5EF4-FFF2-40B4-BE49-F238E27FC236}">
              <a16:creationId xmlns:a16="http://schemas.microsoft.com/office/drawing/2014/main" id="{EC77A1ED-1071-4746-9ADF-C9AFF21C0182}"/>
            </a:ext>
          </a:extLst>
        </xdr:cNvPr>
        <xdr:cNvCxnSpPr/>
      </xdr:nvCxnSpPr>
      <xdr:spPr>
        <a:xfrm>
          <a:off x="3797300" y="655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44450</xdr:rowOff>
    </xdr:from>
    <xdr:to>
      <xdr:col>15</xdr:col>
      <xdr:colOff>101600</xdr:colOff>
      <xdr:row>37</xdr:row>
      <xdr:rowOff>146050</xdr:rowOff>
    </xdr:to>
    <xdr:sp macro="" textlink="">
      <xdr:nvSpPr>
        <xdr:cNvPr id="77" name="楕円 76">
          <a:extLst>
            <a:ext uri="{FF2B5EF4-FFF2-40B4-BE49-F238E27FC236}">
              <a16:creationId xmlns:a16="http://schemas.microsoft.com/office/drawing/2014/main" id="{EAC17358-B25A-4A85-9424-3D3E41A513F6}"/>
            </a:ext>
          </a:extLst>
        </xdr:cNvPr>
        <xdr:cNvSpPr/>
      </xdr:nvSpPr>
      <xdr:spPr>
        <a:xfrm>
          <a:off x="2857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95250</xdr:rowOff>
    </xdr:from>
    <xdr:to>
      <xdr:col>19</xdr:col>
      <xdr:colOff>177800</xdr:colOff>
      <xdr:row>38</xdr:row>
      <xdr:rowOff>38100</xdr:rowOff>
    </xdr:to>
    <xdr:cxnSp macro="">
      <xdr:nvCxnSpPr>
        <xdr:cNvPr id="78" name="直線コネクタ 77">
          <a:extLst>
            <a:ext uri="{FF2B5EF4-FFF2-40B4-BE49-F238E27FC236}">
              <a16:creationId xmlns:a16="http://schemas.microsoft.com/office/drawing/2014/main" id="{3CC7E5C4-D0A3-416F-9BC0-CA8E2DA253B0}"/>
            </a:ext>
          </a:extLst>
        </xdr:cNvPr>
        <xdr:cNvCxnSpPr/>
      </xdr:nvCxnSpPr>
      <xdr:spPr>
        <a:xfrm>
          <a:off x="2908300" y="6438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44450</xdr:rowOff>
    </xdr:from>
    <xdr:to>
      <xdr:col>10</xdr:col>
      <xdr:colOff>165100</xdr:colOff>
      <xdr:row>37</xdr:row>
      <xdr:rowOff>146050</xdr:rowOff>
    </xdr:to>
    <xdr:sp macro="" textlink="">
      <xdr:nvSpPr>
        <xdr:cNvPr id="79" name="楕円 78">
          <a:extLst>
            <a:ext uri="{FF2B5EF4-FFF2-40B4-BE49-F238E27FC236}">
              <a16:creationId xmlns:a16="http://schemas.microsoft.com/office/drawing/2014/main" id="{223FB411-1870-4556-A5DB-37ABF83581AF}"/>
            </a:ext>
          </a:extLst>
        </xdr:cNvPr>
        <xdr:cNvSpPr/>
      </xdr:nvSpPr>
      <xdr:spPr>
        <a:xfrm>
          <a:off x="1968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95250</xdr:rowOff>
    </xdr:from>
    <xdr:to>
      <xdr:col>15</xdr:col>
      <xdr:colOff>50800</xdr:colOff>
      <xdr:row>37</xdr:row>
      <xdr:rowOff>95250</xdr:rowOff>
    </xdr:to>
    <xdr:cxnSp macro="">
      <xdr:nvCxnSpPr>
        <xdr:cNvPr id="80" name="直線コネクタ 79">
          <a:extLst>
            <a:ext uri="{FF2B5EF4-FFF2-40B4-BE49-F238E27FC236}">
              <a16:creationId xmlns:a16="http://schemas.microsoft.com/office/drawing/2014/main" id="{860C25F8-9374-4D29-B01C-B19FD2D1F2D0}"/>
            </a:ext>
          </a:extLst>
        </xdr:cNvPr>
        <xdr:cNvCxnSpPr/>
      </xdr:nvCxnSpPr>
      <xdr:spPr>
        <a:xfrm>
          <a:off x="2019300" y="643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10160</xdr:rowOff>
    </xdr:from>
    <xdr:to>
      <xdr:col>6</xdr:col>
      <xdr:colOff>38100</xdr:colOff>
      <xdr:row>37</xdr:row>
      <xdr:rowOff>111760</xdr:rowOff>
    </xdr:to>
    <xdr:sp macro="" textlink="">
      <xdr:nvSpPr>
        <xdr:cNvPr id="81" name="楕円 80">
          <a:extLst>
            <a:ext uri="{FF2B5EF4-FFF2-40B4-BE49-F238E27FC236}">
              <a16:creationId xmlns:a16="http://schemas.microsoft.com/office/drawing/2014/main" id="{2338919A-31D9-4EB7-8A93-2CF35BC87D32}"/>
            </a:ext>
          </a:extLst>
        </xdr:cNvPr>
        <xdr:cNvSpPr/>
      </xdr:nvSpPr>
      <xdr:spPr>
        <a:xfrm>
          <a:off x="1079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60960</xdr:rowOff>
    </xdr:from>
    <xdr:to>
      <xdr:col>10</xdr:col>
      <xdr:colOff>114300</xdr:colOff>
      <xdr:row>37</xdr:row>
      <xdr:rowOff>95250</xdr:rowOff>
    </xdr:to>
    <xdr:cxnSp macro="">
      <xdr:nvCxnSpPr>
        <xdr:cNvPr id="82" name="直線コネクタ 81">
          <a:extLst>
            <a:ext uri="{FF2B5EF4-FFF2-40B4-BE49-F238E27FC236}">
              <a16:creationId xmlns:a16="http://schemas.microsoft.com/office/drawing/2014/main" id="{CAD686AC-ED79-4ECD-8E29-3B9260D0DED3}"/>
            </a:ext>
          </a:extLst>
        </xdr:cNvPr>
        <xdr:cNvCxnSpPr/>
      </xdr:nvCxnSpPr>
      <xdr:spPr>
        <a:xfrm>
          <a:off x="1130300" y="64046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D151AB55-9C33-4DBD-A809-BB52DEB66663}"/>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51138109-0824-4EB1-952B-CF04DBF61014}"/>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12D9FA75-BD69-4129-B810-00E4A99E637D}"/>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1B704A6F-3A40-4E5E-92A5-1778FC71B094}"/>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105427</xdr:rowOff>
    </xdr:from>
    <xdr:ext cx="405111" cy="259045"/>
    <xdr:sp macro="" textlink="">
      <xdr:nvSpPr>
        <xdr:cNvPr id="87" name="n_1mainValue【道路】&#10;有形固定資産減価償却率">
          <a:extLst>
            <a:ext uri="{FF2B5EF4-FFF2-40B4-BE49-F238E27FC236}">
              <a16:creationId xmlns:a16="http://schemas.microsoft.com/office/drawing/2014/main" id="{C68074A5-D10C-4AC5-8493-EE6F7252286A}"/>
            </a:ext>
          </a:extLst>
        </xdr:cNvPr>
        <xdr:cNvSpPr txBox="1"/>
      </xdr:nvSpPr>
      <xdr:spPr>
        <a:xfrm>
          <a:off x="3582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8" name="n_2mainValue【道路】&#10;有形固定資産減価償却率">
          <a:extLst>
            <a:ext uri="{FF2B5EF4-FFF2-40B4-BE49-F238E27FC236}">
              <a16:creationId xmlns:a16="http://schemas.microsoft.com/office/drawing/2014/main" id="{61DA9C57-4922-425D-A9A3-A710C31E4A81}"/>
            </a:ext>
          </a:extLst>
        </xdr:cNvPr>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162577</xdr:rowOff>
    </xdr:from>
    <xdr:ext cx="405111" cy="259045"/>
    <xdr:sp macro="" textlink="">
      <xdr:nvSpPr>
        <xdr:cNvPr id="89" name="n_3mainValue【道路】&#10;有形固定資産減価償却率">
          <a:extLst>
            <a:ext uri="{FF2B5EF4-FFF2-40B4-BE49-F238E27FC236}">
              <a16:creationId xmlns:a16="http://schemas.microsoft.com/office/drawing/2014/main" id="{37ADE39C-B007-491F-BE5C-301550A18752}"/>
            </a:ext>
          </a:extLst>
        </xdr:cNvPr>
        <xdr:cNvSpPr txBox="1"/>
      </xdr:nvSpPr>
      <xdr:spPr>
        <a:xfrm>
          <a:off x="1816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90" name="n_4mainValue【道路】&#10;有形固定資産減価償却率">
          <a:extLst>
            <a:ext uri="{FF2B5EF4-FFF2-40B4-BE49-F238E27FC236}">
              <a16:creationId xmlns:a16="http://schemas.microsoft.com/office/drawing/2014/main" id="{C79E2357-167A-40F6-A245-BF72393740D0}"/>
            </a:ext>
          </a:extLst>
        </xdr:cNvPr>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80897A4-4E98-4147-9CBB-928D798666B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CA62D89-A54F-4DE1-99D1-B534148013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D704137-62BE-4EE1-848D-37D76AAD84B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37902CA-C8E8-4FAB-AC85-5450E7CD065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217162C-97EA-49A4-A84E-79AA95836C9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9FC44DB-1163-4744-8F58-BC2382C4AE1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3BEF251-49BE-4936-9063-63EDB6F3119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BDB1F1B-0262-4DF0-8F8E-D84075C6201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758FFDC-FFDC-43DC-8B58-903649B264B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9916D42-5B86-49FC-83A2-F2A1203348B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486BEDB-DE8D-4818-BF48-2557711EFA7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92098D8-4A9A-46CC-A2F4-A8A197CEA18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2203C7F-B70C-431A-AC04-EE315CB04A0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4BFE200-FCE9-492C-B0B7-440A10B331B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B76F457-419B-48C4-AE46-0CE8F8C32F0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C3BCEC2-F9CA-4174-A2EB-2F44D753D74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B437EC4-2426-4ECE-B166-6C38281FC55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AEBAB85-C92E-42B1-8EAD-125F36DEA64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699E636-F30F-47ED-B2A6-53BBE7BC047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D6F1075C-31BC-49C4-B22A-48090C475B2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65A2DD7-2BB4-48D6-95F2-684FCDFDAE0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4E4F0EF-3C10-48EF-9EF1-8AF90A74DC2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6900963-BA94-4124-8CF3-59391FF256D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8A52E12A-9DF2-445D-8B3D-FDFC30A2B76D}"/>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3F00CBF9-B5A2-4B23-A428-2998DDD446E5}"/>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550270F1-5439-475C-8FBD-D4B129B33AC0}"/>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9B6883F3-E6F0-4D1A-9A30-3951D1AD8B60}"/>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F5B3002E-F114-4961-9D66-A248A8E7152B}"/>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7841CE0F-ED8A-4025-A194-140769DAA980}"/>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764E8BA7-5D15-4CA4-A0A0-3F90230F2BE2}"/>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D235DF1F-4A52-4408-BB26-3E2737842D59}"/>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409882A6-1820-4C4A-A6D7-7CA91112699E}"/>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9AD01589-4016-4E84-ADA5-DAA416AE2023}"/>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3D414BC1-DD60-4BE8-9827-BEF500F65A1E}"/>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DC7C473-5170-4272-8889-534CE3688FA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62A6DE1-EEF2-4E0D-B6FC-D143DEC88D2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C99DA5F-E8B2-4489-9784-36AD1B91E7E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C9F1ECA-6541-46ED-A9BD-5BBE1BA4DBD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3F4DEB0-B5C0-45ED-9AE8-35020E21F79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165074</xdr:rowOff>
    </xdr:from>
    <xdr:to>
      <xdr:col>55</xdr:col>
      <xdr:colOff>50800</xdr:colOff>
      <xdr:row>40</xdr:row>
      <xdr:rowOff>95224</xdr:rowOff>
    </xdr:to>
    <xdr:sp macro="" textlink="">
      <xdr:nvSpPr>
        <xdr:cNvPr id="130" name="楕円 129">
          <a:extLst>
            <a:ext uri="{FF2B5EF4-FFF2-40B4-BE49-F238E27FC236}">
              <a16:creationId xmlns:a16="http://schemas.microsoft.com/office/drawing/2014/main" id="{5197E4F9-2891-45B6-90EF-6C7C319FC3EE}"/>
            </a:ext>
          </a:extLst>
        </xdr:cNvPr>
        <xdr:cNvSpPr/>
      </xdr:nvSpPr>
      <xdr:spPr>
        <a:xfrm>
          <a:off x="10426700" y="685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143501</xdr:rowOff>
    </xdr:from>
    <xdr:ext cx="534377" cy="259045"/>
    <xdr:sp macro="" textlink="">
      <xdr:nvSpPr>
        <xdr:cNvPr id="131" name="【道路】&#10;一人当たり延長該当値テキスト">
          <a:extLst>
            <a:ext uri="{FF2B5EF4-FFF2-40B4-BE49-F238E27FC236}">
              <a16:creationId xmlns:a16="http://schemas.microsoft.com/office/drawing/2014/main" id="{E3CC348F-843F-4100-8FA1-E3397E3A9DA1}"/>
            </a:ext>
          </a:extLst>
        </xdr:cNvPr>
        <xdr:cNvSpPr txBox="1"/>
      </xdr:nvSpPr>
      <xdr:spPr>
        <a:xfrm>
          <a:off x="10515600" y="683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167037</xdr:rowOff>
    </xdr:from>
    <xdr:to>
      <xdr:col>50</xdr:col>
      <xdr:colOff>165100</xdr:colOff>
      <xdr:row>40</xdr:row>
      <xdr:rowOff>97187</xdr:rowOff>
    </xdr:to>
    <xdr:sp macro="" textlink="">
      <xdr:nvSpPr>
        <xdr:cNvPr id="132" name="楕円 131">
          <a:extLst>
            <a:ext uri="{FF2B5EF4-FFF2-40B4-BE49-F238E27FC236}">
              <a16:creationId xmlns:a16="http://schemas.microsoft.com/office/drawing/2014/main" id="{BEBB71B4-5243-4CB9-B1B6-470293C87F06}"/>
            </a:ext>
          </a:extLst>
        </xdr:cNvPr>
        <xdr:cNvSpPr/>
      </xdr:nvSpPr>
      <xdr:spPr>
        <a:xfrm>
          <a:off x="9588500" y="685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44424</xdr:rowOff>
    </xdr:from>
    <xdr:to>
      <xdr:col>55</xdr:col>
      <xdr:colOff>0</xdr:colOff>
      <xdr:row>40</xdr:row>
      <xdr:rowOff>46387</xdr:rowOff>
    </xdr:to>
    <xdr:cxnSp macro="">
      <xdr:nvCxnSpPr>
        <xdr:cNvPr id="133" name="直線コネクタ 132">
          <a:extLst>
            <a:ext uri="{FF2B5EF4-FFF2-40B4-BE49-F238E27FC236}">
              <a16:creationId xmlns:a16="http://schemas.microsoft.com/office/drawing/2014/main" id="{90B7B036-1128-4163-9469-E3CF593ADD71}"/>
            </a:ext>
          </a:extLst>
        </xdr:cNvPr>
        <xdr:cNvCxnSpPr/>
      </xdr:nvCxnSpPr>
      <xdr:spPr>
        <a:xfrm flipV="1">
          <a:off x="9639300" y="6902424"/>
          <a:ext cx="8382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1035</xdr:rowOff>
    </xdr:from>
    <xdr:to>
      <xdr:col>46</xdr:col>
      <xdr:colOff>38100</xdr:colOff>
      <xdr:row>40</xdr:row>
      <xdr:rowOff>102635</xdr:rowOff>
    </xdr:to>
    <xdr:sp macro="" textlink="">
      <xdr:nvSpPr>
        <xdr:cNvPr id="134" name="楕円 133">
          <a:extLst>
            <a:ext uri="{FF2B5EF4-FFF2-40B4-BE49-F238E27FC236}">
              <a16:creationId xmlns:a16="http://schemas.microsoft.com/office/drawing/2014/main" id="{3368BD37-0CF1-4BA0-882D-A375F7198EC6}"/>
            </a:ext>
          </a:extLst>
        </xdr:cNvPr>
        <xdr:cNvSpPr/>
      </xdr:nvSpPr>
      <xdr:spPr>
        <a:xfrm>
          <a:off x="8699500" y="68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46387</xdr:rowOff>
    </xdr:from>
    <xdr:to>
      <xdr:col>50</xdr:col>
      <xdr:colOff>114300</xdr:colOff>
      <xdr:row>40</xdr:row>
      <xdr:rowOff>51835</xdr:rowOff>
    </xdr:to>
    <xdr:cxnSp macro="">
      <xdr:nvCxnSpPr>
        <xdr:cNvPr id="135" name="直線コネクタ 134">
          <a:extLst>
            <a:ext uri="{FF2B5EF4-FFF2-40B4-BE49-F238E27FC236}">
              <a16:creationId xmlns:a16="http://schemas.microsoft.com/office/drawing/2014/main" id="{EEB99928-1177-4E98-9413-21F0EF2CE733}"/>
            </a:ext>
          </a:extLst>
        </xdr:cNvPr>
        <xdr:cNvCxnSpPr/>
      </xdr:nvCxnSpPr>
      <xdr:spPr>
        <a:xfrm flipV="1">
          <a:off x="8750300" y="6904387"/>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6959</xdr:rowOff>
    </xdr:from>
    <xdr:to>
      <xdr:col>41</xdr:col>
      <xdr:colOff>101600</xdr:colOff>
      <xdr:row>40</xdr:row>
      <xdr:rowOff>108559</xdr:rowOff>
    </xdr:to>
    <xdr:sp macro="" textlink="">
      <xdr:nvSpPr>
        <xdr:cNvPr id="136" name="楕円 135">
          <a:extLst>
            <a:ext uri="{FF2B5EF4-FFF2-40B4-BE49-F238E27FC236}">
              <a16:creationId xmlns:a16="http://schemas.microsoft.com/office/drawing/2014/main" id="{77F33FC7-99DE-4259-9607-B1978BA3A89B}"/>
            </a:ext>
          </a:extLst>
        </xdr:cNvPr>
        <xdr:cNvSpPr/>
      </xdr:nvSpPr>
      <xdr:spPr>
        <a:xfrm>
          <a:off x="7810500" y="686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51835</xdr:rowOff>
    </xdr:from>
    <xdr:to>
      <xdr:col>45</xdr:col>
      <xdr:colOff>177800</xdr:colOff>
      <xdr:row>40</xdr:row>
      <xdr:rowOff>57759</xdr:rowOff>
    </xdr:to>
    <xdr:cxnSp macro="">
      <xdr:nvCxnSpPr>
        <xdr:cNvPr id="137" name="直線コネクタ 136">
          <a:extLst>
            <a:ext uri="{FF2B5EF4-FFF2-40B4-BE49-F238E27FC236}">
              <a16:creationId xmlns:a16="http://schemas.microsoft.com/office/drawing/2014/main" id="{73E25DA8-50B5-4046-90F9-DE4FC35C4981}"/>
            </a:ext>
          </a:extLst>
        </xdr:cNvPr>
        <xdr:cNvCxnSpPr/>
      </xdr:nvCxnSpPr>
      <xdr:spPr>
        <a:xfrm flipV="1">
          <a:off x="7861300" y="6909835"/>
          <a:ext cx="889000" cy="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10693</xdr:rowOff>
    </xdr:from>
    <xdr:to>
      <xdr:col>36</xdr:col>
      <xdr:colOff>165100</xdr:colOff>
      <xdr:row>40</xdr:row>
      <xdr:rowOff>112293</xdr:rowOff>
    </xdr:to>
    <xdr:sp macro="" textlink="">
      <xdr:nvSpPr>
        <xdr:cNvPr id="138" name="楕円 137">
          <a:extLst>
            <a:ext uri="{FF2B5EF4-FFF2-40B4-BE49-F238E27FC236}">
              <a16:creationId xmlns:a16="http://schemas.microsoft.com/office/drawing/2014/main" id="{D9C6A84D-2A39-4D9E-9114-18D9A510AC60}"/>
            </a:ext>
          </a:extLst>
        </xdr:cNvPr>
        <xdr:cNvSpPr/>
      </xdr:nvSpPr>
      <xdr:spPr>
        <a:xfrm>
          <a:off x="6921500" y="686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57759</xdr:rowOff>
    </xdr:from>
    <xdr:to>
      <xdr:col>41</xdr:col>
      <xdr:colOff>50800</xdr:colOff>
      <xdr:row>40</xdr:row>
      <xdr:rowOff>61493</xdr:rowOff>
    </xdr:to>
    <xdr:cxnSp macro="">
      <xdr:nvCxnSpPr>
        <xdr:cNvPr id="139" name="直線コネクタ 138">
          <a:extLst>
            <a:ext uri="{FF2B5EF4-FFF2-40B4-BE49-F238E27FC236}">
              <a16:creationId xmlns:a16="http://schemas.microsoft.com/office/drawing/2014/main" id="{69E66008-3ABC-496B-A601-23D95C3DB294}"/>
            </a:ext>
          </a:extLst>
        </xdr:cNvPr>
        <xdr:cNvCxnSpPr/>
      </xdr:nvCxnSpPr>
      <xdr:spPr>
        <a:xfrm flipV="1">
          <a:off x="6972300" y="6915759"/>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ACF3ECDC-3F35-4872-B70F-B3D59A24A02C}"/>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9DB682F7-C698-431E-A9E5-BC5FD1863800}"/>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F9ADA3DB-F6E6-4EAD-8121-145D0167BE65}"/>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D6C48613-0266-4326-BBC5-F903D2B7C8D4}"/>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88314</xdr:rowOff>
    </xdr:from>
    <xdr:ext cx="534377" cy="259045"/>
    <xdr:sp macro="" textlink="">
      <xdr:nvSpPr>
        <xdr:cNvPr id="144" name="n_1mainValue【道路】&#10;一人当たり延長">
          <a:extLst>
            <a:ext uri="{FF2B5EF4-FFF2-40B4-BE49-F238E27FC236}">
              <a16:creationId xmlns:a16="http://schemas.microsoft.com/office/drawing/2014/main" id="{C59FB3A7-D255-4741-9F1D-2F539643A9F0}"/>
            </a:ext>
          </a:extLst>
        </xdr:cNvPr>
        <xdr:cNvSpPr txBox="1"/>
      </xdr:nvSpPr>
      <xdr:spPr>
        <a:xfrm>
          <a:off x="9359411" y="694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93762</xdr:rowOff>
    </xdr:from>
    <xdr:ext cx="534377" cy="259045"/>
    <xdr:sp macro="" textlink="">
      <xdr:nvSpPr>
        <xdr:cNvPr id="145" name="n_2mainValue【道路】&#10;一人当たり延長">
          <a:extLst>
            <a:ext uri="{FF2B5EF4-FFF2-40B4-BE49-F238E27FC236}">
              <a16:creationId xmlns:a16="http://schemas.microsoft.com/office/drawing/2014/main" id="{252C8BCA-EB3C-4A9D-8027-2029A084D424}"/>
            </a:ext>
          </a:extLst>
        </xdr:cNvPr>
        <xdr:cNvSpPr txBox="1"/>
      </xdr:nvSpPr>
      <xdr:spPr>
        <a:xfrm>
          <a:off x="8483111" y="695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99686</xdr:rowOff>
    </xdr:from>
    <xdr:ext cx="534377" cy="259045"/>
    <xdr:sp macro="" textlink="">
      <xdr:nvSpPr>
        <xdr:cNvPr id="146" name="n_3mainValue【道路】&#10;一人当たり延長">
          <a:extLst>
            <a:ext uri="{FF2B5EF4-FFF2-40B4-BE49-F238E27FC236}">
              <a16:creationId xmlns:a16="http://schemas.microsoft.com/office/drawing/2014/main" id="{BC8CA5CA-EF7D-414F-B307-CE770EBB12D9}"/>
            </a:ext>
          </a:extLst>
        </xdr:cNvPr>
        <xdr:cNvSpPr txBox="1"/>
      </xdr:nvSpPr>
      <xdr:spPr>
        <a:xfrm>
          <a:off x="7594111" y="695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103420</xdr:rowOff>
    </xdr:from>
    <xdr:ext cx="534377" cy="259045"/>
    <xdr:sp macro="" textlink="">
      <xdr:nvSpPr>
        <xdr:cNvPr id="147" name="n_4mainValue【道路】&#10;一人当たり延長">
          <a:extLst>
            <a:ext uri="{FF2B5EF4-FFF2-40B4-BE49-F238E27FC236}">
              <a16:creationId xmlns:a16="http://schemas.microsoft.com/office/drawing/2014/main" id="{E4F3F757-22AD-443A-8723-3846DC974CF5}"/>
            </a:ext>
          </a:extLst>
        </xdr:cNvPr>
        <xdr:cNvSpPr txBox="1"/>
      </xdr:nvSpPr>
      <xdr:spPr>
        <a:xfrm>
          <a:off x="6705111" y="696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C4750AC-C151-4150-B017-15BFB41D69C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FF05D6D-F34E-4DD7-9179-540E963524A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DEB35B2-E2D8-45F4-A44A-FB7D6E88EFE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B0818E2-5D6D-45CE-89CC-318A7CA0838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9F5C24B-96A3-45BC-9BD7-619C57B74AD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B5FD979-E3EC-4D43-B371-E8CE3D37477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A7B1181-A445-4683-A6BF-95E684C41C5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A6237B9-80EC-451A-A3CA-B392D5924A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87C83E6-543D-4DB1-B95B-FE5E65BFB4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07E6429-BAE8-44A0-9682-2822FD19CD3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42D92E5-F6C5-4DEF-9CE2-04B130C4715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F00B5B8-A172-4E81-8A4B-267BB60C528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C57CC63D-6A84-4D7D-A095-DE4EFD3DDD4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EA41B40-0030-456E-86B7-FD950FB6B0D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5AA99EC-B925-424B-985C-EAFE952BC0D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DBFBC58-1ED2-49F4-B026-0480020EBFC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61ABE0A-5B38-4E99-ADB9-2250A2E58D3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A209CBE-3609-4A96-BCBE-D297ED2CE2C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E3A7235-0F99-47B6-A350-F7277F7EDD8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925A7EF-A2E7-4C2A-8AE4-94A80BB1925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F072024-7D1D-4C9C-BAEF-3E12B60DBF4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8364780-42DD-473E-8942-C942938C39D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00783BD-31EE-4C42-BC6F-EC1F65CFAD6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C07394E-2BAB-4D53-BE69-0443FBD7E8B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B2F0E76-8670-472C-98E7-A0E7C39A036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026F2DC5-A881-45E1-8D70-EC17CBDD5DFA}"/>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D4DB2AE-52CA-46A5-8294-4DEE83125283}"/>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5026C339-E4B2-4BEE-A3BD-530D64CD3A43}"/>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3EC8771-4EDC-4239-ABF2-EFDD273B0708}"/>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C13FF1D0-D1CF-4D9A-B626-C0C36D010001}"/>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81DD621-90F9-4080-BC80-E93128DCDABD}"/>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D101322B-C19D-4B4D-A31C-9D3265C07463}"/>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B6DFC39D-5273-4D5A-BF99-4DA3ADAE9008}"/>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76541C9A-5526-4D3A-A56A-E034F6D5689E}"/>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FCA9C671-F342-4561-9EF8-018A7568BE0E}"/>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C4060EA9-0CC4-4C2F-AE48-EF507B26785A}"/>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5B51289-02B2-42EF-A78C-07B5AC4C5B4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9A7A7E0-51BA-4456-AB3E-977F73AD325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B566AD3-C841-4A9F-90FD-F16908F1268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7DD6F46-BB23-420D-AD90-E5F5C4C8162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EE376EF-0B30-408F-99B8-56A90F4C28D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153307</xdr:rowOff>
    </xdr:from>
    <xdr:to>
      <xdr:col>24</xdr:col>
      <xdr:colOff>114300</xdr:colOff>
      <xdr:row>62</xdr:row>
      <xdr:rowOff>83457</xdr:rowOff>
    </xdr:to>
    <xdr:sp macro="" textlink="">
      <xdr:nvSpPr>
        <xdr:cNvPr id="189" name="楕円 188">
          <a:extLst>
            <a:ext uri="{FF2B5EF4-FFF2-40B4-BE49-F238E27FC236}">
              <a16:creationId xmlns:a16="http://schemas.microsoft.com/office/drawing/2014/main" id="{12AAFA0F-27DD-4BA0-916B-0A5755387CA3}"/>
            </a:ext>
          </a:extLst>
        </xdr:cNvPr>
        <xdr:cNvSpPr/>
      </xdr:nvSpPr>
      <xdr:spPr>
        <a:xfrm>
          <a:off x="45847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131734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D38F34D-74FC-44D8-89DB-3E21B2927F83}"/>
            </a:ext>
          </a:extLst>
        </xdr:cNvPr>
        <xdr:cNvSpPr txBox="1"/>
      </xdr:nvSpPr>
      <xdr:spPr>
        <a:xfrm>
          <a:off x="4673600"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153307</xdr:rowOff>
    </xdr:from>
    <xdr:to>
      <xdr:col>20</xdr:col>
      <xdr:colOff>38100</xdr:colOff>
      <xdr:row>62</xdr:row>
      <xdr:rowOff>83457</xdr:rowOff>
    </xdr:to>
    <xdr:sp macro="" textlink="">
      <xdr:nvSpPr>
        <xdr:cNvPr id="191" name="楕円 190">
          <a:extLst>
            <a:ext uri="{FF2B5EF4-FFF2-40B4-BE49-F238E27FC236}">
              <a16:creationId xmlns:a16="http://schemas.microsoft.com/office/drawing/2014/main" id="{AC31B729-E612-417F-83A1-1FEF4DDA4292}"/>
            </a:ext>
          </a:extLst>
        </xdr:cNvPr>
        <xdr:cNvSpPr/>
      </xdr:nvSpPr>
      <xdr:spPr>
        <a:xfrm>
          <a:off x="3746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32657</xdr:rowOff>
    </xdr:from>
    <xdr:to>
      <xdr:col>24</xdr:col>
      <xdr:colOff>63500</xdr:colOff>
      <xdr:row>62</xdr:row>
      <xdr:rowOff>32657</xdr:rowOff>
    </xdr:to>
    <xdr:cxnSp macro="">
      <xdr:nvCxnSpPr>
        <xdr:cNvPr id="192" name="直線コネクタ 191">
          <a:extLst>
            <a:ext uri="{FF2B5EF4-FFF2-40B4-BE49-F238E27FC236}">
              <a16:creationId xmlns:a16="http://schemas.microsoft.com/office/drawing/2014/main" id="{53FD7748-A13F-4144-96C1-00D7DD8B3EB3}"/>
            </a:ext>
          </a:extLst>
        </xdr:cNvPr>
        <xdr:cNvCxnSpPr/>
      </xdr:nvCxnSpPr>
      <xdr:spPr>
        <a:xfrm>
          <a:off x="3797300" y="10662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76563</xdr:rowOff>
    </xdr:from>
    <xdr:to>
      <xdr:col>15</xdr:col>
      <xdr:colOff>101600</xdr:colOff>
      <xdr:row>62</xdr:row>
      <xdr:rowOff>6713</xdr:rowOff>
    </xdr:to>
    <xdr:sp macro="" textlink="">
      <xdr:nvSpPr>
        <xdr:cNvPr id="193" name="楕円 192">
          <a:extLst>
            <a:ext uri="{FF2B5EF4-FFF2-40B4-BE49-F238E27FC236}">
              <a16:creationId xmlns:a16="http://schemas.microsoft.com/office/drawing/2014/main" id="{9C41EEE2-F76F-43FE-A561-F95E83DFCCBA}"/>
            </a:ext>
          </a:extLst>
        </xdr:cNvPr>
        <xdr:cNvSpPr/>
      </xdr:nvSpPr>
      <xdr:spPr>
        <a:xfrm>
          <a:off x="2857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127363</xdr:rowOff>
    </xdr:from>
    <xdr:to>
      <xdr:col>19</xdr:col>
      <xdr:colOff>177800</xdr:colOff>
      <xdr:row>62</xdr:row>
      <xdr:rowOff>32657</xdr:rowOff>
    </xdr:to>
    <xdr:cxnSp macro="">
      <xdr:nvCxnSpPr>
        <xdr:cNvPr id="194" name="直線コネクタ 193">
          <a:extLst>
            <a:ext uri="{FF2B5EF4-FFF2-40B4-BE49-F238E27FC236}">
              <a16:creationId xmlns:a16="http://schemas.microsoft.com/office/drawing/2014/main" id="{350A77BB-4015-436E-AEE0-60E7749608B9}"/>
            </a:ext>
          </a:extLst>
        </xdr:cNvPr>
        <xdr:cNvCxnSpPr/>
      </xdr:nvCxnSpPr>
      <xdr:spPr>
        <a:xfrm>
          <a:off x="2908300" y="10585813"/>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76563</xdr:rowOff>
    </xdr:from>
    <xdr:to>
      <xdr:col>10</xdr:col>
      <xdr:colOff>165100</xdr:colOff>
      <xdr:row>62</xdr:row>
      <xdr:rowOff>6713</xdr:rowOff>
    </xdr:to>
    <xdr:sp macro="" textlink="">
      <xdr:nvSpPr>
        <xdr:cNvPr id="195" name="楕円 194">
          <a:extLst>
            <a:ext uri="{FF2B5EF4-FFF2-40B4-BE49-F238E27FC236}">
              <a16:creationId xmlns:a16="http://schemas.microsoft.com/office/drawing/2014/main" id="{55D89B56-1BE0-4824-930B-20F17E18C8E3}"/>
            </a:ext>
          </a:extLst>
        </xdr:cNvPr>
        <xdr:cNvSpPr/>
      </xdr:nvSpPr>
      <xdr:spPr>
        <a:xfrm>
          <a:off x="1968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127363</xdr:rowOff>
    </xdr:from>
    <xdr:to>
      <xdr:col>15</xdr:col>
      <xdr:colOff>50800</xdr:colOff>
      <xdr:row>61</xdr:row>
      <xdr:rowOff>127363</xdr:rowOff>
    </xdr:to>
    <xdr:cxnSp macro="">
      <xdr:nvCxnSpPr>
        <xdr:cNvPr id="196" name="直線コネクタ 195">
          <a:extLst>
            <a:ext uri="{FF2B5EF4-FFF2-40B4-BE49-F238E27FC236}">
              <a16:creationId xmlns:a16="http://schemas.microsoft.com/office/drawing/2014/main" id="{DA05E327-6600-40DA-8763-B58619741036}"/>
            </a:ext>
          </a:extLst>
        </xdr:cNvPr>
        <xdr:cNvCxnSpPr/>
      </xdr:nvCxnSpPr>
      <xdr:spPr>
        <a:xfrm>
          <a:off x="2019300" y="10585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50437</xdr:rowOff>
    </xdr:from>
    <xdr:to>
      <xdr:col>6</xdr:col>
      <xdr:colOff>38100</xdr:colOff>
      <xdr:row>61</xdr:row>
      <xdr:rowOff>152037</xdr:rowOff>
    </xdr:to>
    <xdr:sp macro="" textlink="">
      <xdr:nvSpPr>
        <xdr:cNvPr id="197" name="楕円 196">
          <a:extLst>
            <a:ext uri="{FF2B5EF4-FFF2-40B4-BE49-F238E27FC236}">
              <a16:creationId xmlns:a16="http://schemas.microsoft.com/office/drawing/2014/main" id="{DFFFD10B-0041-48DD-9809-395B945C81C4}"/>
            </a:ext>
          </a:extLst>
        </xdr:cNvPr>
        <xdr:cNvSpPr/>
      </xdr:nvSpPr>
      <xdr:spPr>
        <a:xfrm>
          <a:off x="1079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101237</xdr:rowOff>
    </xdr:from>
    <xdr:to>
      <xdr:col>10</xdr:col>
      <xdr:colOff>114300</xdr:colOff>
      <xdr:row>61</xdr:row>
      <xdr:rowOff>127363</xdr:rowOff>
    </xdr:to>
    <xdr:cxnSp macro="">
      <xdr:nvCxnSpPr>
        <xdr:cNvPr id="198" name="直線コネクタ 197">
          <a:extLst>
            <a:ext uri="{FF2B5EF4-FFF2-40B4-BE49-F238E27FC236}">
              <a16:creationId xmlns:a16="http://schemas.microsoft.com/office/drawing/2014/main" id="{E1031F64-73A3-49C4-87E1-A1A11B8B381C}"/>
            </a:ext>
          </a:extLst>
        </xdr:cNvPr>
        <xdr:cNvCxnSpPr/>
      </xdr:nvCxnSpPr>
      <xdr:spPr>
        <a:xfrm>
          <a:off x="1130300" y="1055968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CD6DF3B-2F3B-4FB1-BB05-355C646BA5C5}"/>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FD052E5-BA28-46D2-A5DF-0D9291217427}"/>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36C2FC1-932D-4FFB-A48B-26F2E3E3A266}"/>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160C5FF-0612-4EBF-87FA-EAD564955B7A}"/>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74584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2541BDF-3661-4ADC-8CAE-5B1CBECE560C}"/>
            </a:ext>
          </a:extLst>
        </xdr:cNvPr>
        <xdr:cNvSpPr txBox="1"/>
      </xdr:nvSpPr>
      <xdr:spPr>
        <a:xfrm>
          <a:off x="35820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169290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965BB0F-A95B-4330-8B8D-862E00A991AD}"/>
            </a:ext>
          </a:extLst>
        </xdr:cNvPr>
        <xdr:cNvSpPr txBox="1"/>
      </xdr:nvSpPr>
      <xdr:spPr>
        <a:xfrm>
          <a:off x="2705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169290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9208E98-4F45-48A8-8090-7DBF358D2646}"/>
            </a:ext>
          </a:extLst>
        </xdr:cNvPr>
        <xdr:cNvSpPr txBox="1"/>
      </xdr:nvSpPr>
      <xdr:spPr>
        <a:xfrm>
          <a:off x="1816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143164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DCDB6D3-F11A-4038-B80B-F6A518D6F043}"/>
            </a:ext>
          </a:extLst>
        </xdr:cNvPr>
        <xdr:cNvSpPr txBox="1"/>
      </xdr:nvSpPr>
      <xdr:spPr>
        <a:xfrm>
          <a:off x="927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13D30BD-48C7-4363-9FF6-33FBB6364AE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DF5840E-24DA-4F5B-8951-A399AC042E6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57F5D6E-690B-421F-8931-C4909807E0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42EC89D-E227-4857-BB4B-B7B96489CCE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AA6B44E-F73C-46B7-82C8-562551A32B4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ACE85C7-4351-47B1-B1C4-0C9B6E7E254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AFA2130-862A-4CA7-B210-4EE95F28564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BA496D9-03C1-4499-AB57-1BCC1054A58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7D4214B-CC50-4F2F-A646-5FCD16E0500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92A94D1-FA3C-4A25-A367-728EAB33089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D0825C6-FDEA-47A8-A6E8-0CBDB62F551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7DDD8A7-B9F1-4428-9778-597037378D9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BF6F948-CE7C-4B0D-B460-531940AA1FE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AEE16C7-77F9-47C2-868B-F6CD0C5EC19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9DE7E43-9DAF-4F94-A8D7-D95919B6BD0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1AD4BE3C-8072-4EB9-80DB-7E354671693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A74496D-D5F3-4D2E-B5E8-AF83CF2CE34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9F6F7741-6F42-4E8C-B2D4-14629393920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BA0C0CC-0344-4429-B0E7-A850947468C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BA875F1-806E-4024-A45F-21FA003D909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B45D251-D459-424E-877C-16B10E501BF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ECD9F0C-6DB8-47DF-8D9E-F05375B6DBB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AB48D35-319B-4E98-BEE2-F40F41AE4D8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516C5228-12F0-4567-801D-01C52333B93A}"/>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50471DC0-0339-4319-B69B-B9CC884813C0}"/>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FEEF6958-42A4-4752-9208-4182D47D4736}"/>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1BBE723-D98E-4861-A9A8-F88AB8378A46}"/>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E5528EC8-6686-412D-8133-CD577EED8394}"/>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2D57174-82C7-4403-83F4-3B2E2A80284F}"/>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5C10B4FA-E544-48B0-BE35-6CE8B9B08B26}"/>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8406778F-9D14-4354-AF63-B560B4406639}"/>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0CC7B7C2-881B-48DE-A635-432ED3AD382A}"/>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F55D9FF7-9775-4419-9A69-35475C13EC1B}"/>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2C52C2BB-F2C0-41F2-820B-42634CBC2C61}"/>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0A94174-63F8-4BFF-9436-AAF7C2F59B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A1433A0-3348-47C2-9A1E-B706B31BECA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CD02CC9-A083-4B6D-A6E5-E2ED99C1D2F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AFDE6A9-6C9C-4B50-B5DB-770C0A636AE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E3F57E0-E1F8-4E94-BAA2-39FBD5810F3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57387</xdr:rowOff>
    </xdr:from>
    <xdr:to>
      <xdr:col>55</xdr:col>
      <xdr:colOff>50800</xdr:colOff>
      <xdr:row>63</xdr:row>
      <xdr:rowOff>158987</xdr:rowOff>
    </xdr:to>
    <xdr:sp macro="" textlink="">
      <xdr:nvSpPr>
        <xdr:cNvPr id="246" name="楕円 245">
          <a:extLst>
            <a:ext uri="{FF2B5EF4-FFF2-40B4-BE49-F238E27FC236}">
              <a16:creationId xmlns:a16="http://schemas.microsoft.com/office/drawing/2014/main" id="{63BCD740-7EF8-4FC9-96EE-67E856AE493F}"/>
            </a:ext>
          </a:extLst>
        </xdr:cNvPr>
        <xdr:cNvSpPr/>
      </xdr:nvSpPr>
      <xdr:spPr>
        <a:xfrm>
          <a:off x="10426700" y="108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35814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FB7D21F-826A-4457-ADCE-F51E1949E96E}"/>
            </a:ext>
          </a:extLst>
        </xdr:cNvPr>
        <xdr:cNvSpPr txBox="1"/>
      </xdr:nvSpPr>
      <xdr:spPr>
        <a:xfrm>
          <a:off x="10515600" y="1083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59882</xdr:rowOff>
    </xdr:from>
    <xdr:to>
      <xdr:col>50</xdr:col>
      <xdr:colOff>165100</xdr:colOff>
      <xdr:row>63</xdr:row>
      <xdr:rowOff>161482</xdr:rowOff>
    </xdr:to>
    <xdr:sp macro="" textlink="">
      <xdr:nvSpPr>
        <xdr:cNvPr id="248" name="楕円 247">
          <a:extLst>
            <a:ext uri="{FF2B5EF4-FFF2-40B4-BE49-F238E27FC236}">
              <a16:creationId xmlns:a16="http://schemas.microsoft.com/office/drawing/2014/main" id="{47F4AA43-D5E0-4937-AF11-08BC856D0BD9}"/>
            </a:ext>
          </a:extLst>
        </xdr:cNvPr>
        <xdr:cNvSpPr/>
      </xdr:nvSpPr>
      <xdr:spPr>
        <a:xfrm>
          <a:off x="9588500" y="1086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108187</xdr:rowOff>
    </xdr:from>
    <xdr:to>
      <xdr:col>55</xdr:col>
      <xdr:colOff>0</xdr:colOff>
      <xdr:row>63</xdr:row>
      <xdr:rowOff>110682</xdr:rowOff>
    </xdr:to>
    <xdr:cxnSp macro="">
      <xdr:nvCxnSpPr>
        <xdr:cNvPr id="249" name="直線コネクタ 248">
          <a:extLst>
            <a:ext uri="{FF2B5EF4-FFF2-40B4-BE49-F238E27FC236}">
              <a16:creationId xmlns:a16="http://schemas.microsoft.com/office/drawing/2014/main" id="{78068708-93E9-42E0-94AC-9668EF9D4371}"/>
            </a:ext>
          </a:extLst>
        </xdr:cNvPr>
        <xdr:cNvCxnSpPr/>
      </xdr:nvCxnSpPr>
      <xdr:spPr>
        <a:xfrm flipV="1">
          <a:off x="9639300" y="10909537"/>
          <a:ext cx="8382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62184</xdr:rowOff>
    </xdr:from>
    <xdr:to>
      <xdr:col>46</xdr:col>
      <xdr:colOff>38100</xdr:colOff>
      <xdr:row>63</xdr:row>
      <xdr:rowOff>163784</xdr:rowOff>
    </xdr:to>
    <xdr:sp macro="" textlink="">
      <xdr:nvSpPr>
        <xdr:cNvPr id="250" name="楕円 249">
          <a:extLst>
            <a:ext uri="{FF2B5EF4-FFF2-40B4-BE49-F238E27FC236}">
              <a16:creationId xmlns:a16="http://schemas.microsoft.com/office/drawing/2014/main" id="{FD15720B-7A46-4995-AE8B-2AC3B36EA204}"/>
            </a:ext>
          </a:extLst>
        </xdr:cNvPr>
        <xdr:cNvSpPr/>
      </xdr:nvSpPr>
      <xdr:spPr>
        <a:xfrm>
          <a:off x="8699500" y="1086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110682</xdr:rowOff>
    </xdr:from>
    <xdr:to>
      <xdr:col>50</xdr:col>
      <xdr:colOff>114300</xdr:colOff>
      <xdr:row>63</xdr:row>
      <xdr:rowOff>112984</xdr:rowOff>
    </xdr:to>
    <xdr:cxnSp macro="">
      <xdr:nvCxnSpPr>
        <xdr:cNvPr id="251" name="直線コネクタ 250">
          <a:extLst>
            <a:ext uri="{FF2B5EF4-FFF2-40B4-BE49-F238E27FC236}">
              <a16:creationId xmlns:a16="http://schemas.microsoft.com/office/drawing/2014/main" id="{EF1F7312-DFD5-403B-9679-C83DEF36F9A5}"/>
            </a:ext>
          </a:extLst>
        </xdr:cNvPr>
        <xdr:cNvCxnSpPr/>
      </xdr:nvCxnSpPr>
      <xdr:spPr>
        <a:xfrm flipV="1">
          <a:off x="8750300" y="10912032"/>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64610</xdr:rowOff>
    </xdr:from>
    <xdr:to>
      <xdr:col>41</xdr:col>
      <xdr:colOff>101600</xdr:colOff>
      <xdr:row>63</xdr:row>
      <xdr:rowOff>166210</xdr:rowOff>
    </xdr:to>
    <xdr:sp macro="" textlink="">
      <xdr:nvSpPr>
        <xdr:cNvPr id="252" name="楕円 251">
          <a:extLst>
            <a:ext uri="{FF2B5EF4-FFF2-40B4-BE49-F238E27FC236}">
              <a16:creationId xmlns:a16="http://schemas.microsoft.com/office/drawing/2014/main" id="{6EAC70A6-149F-49B0-BDE3-86E60C1D2916}"/>
            </a:ext>
          </a:extLst>
        </xdr:cNvPr>
        <xdr:cNvSpPr/>
      </xdr:nvSpPr>
      <xdr:spPr>
        <a:xfrm>
          <a:off x="7810500" y="1086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112984</xdr:rowOff>
    </xdr:from>
    <xdr:to>
      <xdr:col>45</xdr:col>
      <xdr:colOff>177800</xdr:colOff>
      <xdr:row>63</xdr:row>
      <xdr:rowOff>115410</xdr:rowOff>
    </xdr:to>
    <xdr:cxnSp macro="">
      <xdr:nvCxnSpPr>
        <xdr:cNvPr id="253" name="直線コネクタ 252">
          <a:extLst>
            <a:ext uri="{FF2B5EF4-FFF2-40B4-BE49-F238E27FC236}">
              <a16:creationId xmlns:a16="http://schemas.microsoft.com/office/drawing/2014/main" id="{0E6ACE24-D290-4718-9872-B1E35DAEE2AB}"/>
            </a:ext>
          </a:extLst>
        </xdr:cNvPr>
        <xdr:cNvCxnSpPr/>
      </xdr:nvCxnSpPr>
      <xdr:spPr>
        <a:xfrm flipV="1">
          <a:off x="7861300" y="10914334"/>
          <a:ext cx="889000" cy="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66116</xdr:rowOff>
    </xdr:from>
    <xdr:to>
      <xdr:col>36</xdr:col>
      <xdr:colOff>165100</xdr:colOff>
      <xdr:row>63</xdr:row>
      <xdr:rowOff>167716</xdr:rowOff>
    </xdr:to>
    <xdr:sp macro="" textlink="">
      <xdr:nvSpPr>
        <xdr:cNvPr id="254" name="楕円 253">
          <a:extLst>
            <a:ext uri="{FF2B5EF4-FFF2-40B4-BE49-F238E27FC236}">
              <a16:creationId xmlns:a16="http://schemas.microsoft.com/office/drawing/2014/main" id="{1696A10B-048E-453D-BFC7-074F62A30446}"/>
            </a:ext>
          </a:extLst>
        </xdr:cNvPr>
        <xdr:cNvSpPr/>
      </xdr:nvSpPr>
      <xdr:spPr>
        <a:xfrm>
          <a:off x="6921500" y="1086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115410</xdr:rowOff>
    </xdr:from>
    <xdr:to>
      <xdr:col>41</xdr:col>
      <xdr:colOff>50800</xdr:colOff>
      <xdr:row>63</xdr:row>
      <xdr:rowOff>116916</xdr:rowOff>
    </xdr:to>
    <xdr:cxnSp macro="">
      <xdr:nvCxnSpPr>
        <xdr:cNvPr id="255" name="直線コネクタ 254">
          <a:extLst>
            <a:ext uri="{FF2B5EF4-FFF2-40B4-BE49-F238E27FC236}">
              <a16:creationId xmlns:a16="http://schemas.microsoft.com/office/drawing/2014/main" id="{90E4EBAD-2D61-40E7-9D13-131D5091299D}"/>
            </a:ext>
          </a:extLst>
        </xdr:cNvPr>
        <xdr:cNvCxnSpPr/>
      </xdr:nvCxnSpPr>
      <xdr:spPr>
        <a:xfrm flipV="1">
          <a:off x="6972300" y="10916760"/>
          <a:ext cx="889000" cy="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31FBBA3-4240-44B2-B08C-6EAF28DEDD1E}"/>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7F4D9DF-8CC2-4E88-B059-D57918044FF1}"/>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F65F1BD-F474-4EEC-84ED-A1C4BD55DE29}"/>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B8693B1-D6A8-4554-B41A-F952B13DDDEF}"/>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152609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F5D922B1-D20C-4AFD-86CC-1CC005742B86}"/>
            </a:ext>
          </a:extLst>
        </xdr:cNvPr>
        <xdr:cNvSpPr txBox="1"/>
      </xdr:nvSpPr>
      <xdr:spPr>
        <a:xfrm>
          <a:off x="9327095" y="1095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154911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84C2D5F-4313-4707-8F49-A3E94160691B}"/>
            </a:ext>
          </a:extLst>
        </xdr:cNvPr>
        <xdr:cNvSpPr txBox="1"/>
      </xdr:nvSpPr>
      <xdr:spPr>
        <a:xfrm>
          <a:off x="8450795" y="1095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157337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E1234D1-6CC3-42C5-A835-C6CEE90CC2D0}"/>
            </a:ext>
          </a:extLst>
        </xdr:cNvPr>
        <xdr:cNvSpPr txBox="1"/>
      </xdr:nvSpPr>
      <xdr:spPr>
        <a:xfrm>
          <a:off x="7561795" y="109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158843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56F2A6E-3AF2-4AA6-BD1E-93C473A6D3FF}"/>
            </a:ext>
          </a:extLst>
        </xdr:cNvPr>
        <xdr:cNvSpPr txBox="1"/>
      </xdr:nvSpPr>
      <xdr:spPr>
        <a:xfrm>
          <a:off x="6672795" y="1096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7598EB8-37D0-40A1-9496-1BF96CB8EFC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DD3FEB0-288B-4E8F-BEFA-74AE3916A19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BD81C37-0E36-4F9E-8A18-06E535CA52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821D92-35B3-496E-9E0B-5E463527651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26692AF-E8E8-4FC1-A087-896511D746B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6C6B8F5-4EA4-43BE-9B58-702CFE7F1E3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F5475DA-D49C-456B-A694-D250B271EA3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6AB2E90-1A21-4C54-BF33-45B4102C6F0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4F5620A-5669-4DF3-A651-94B4140A101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89F7260-5893-43AB-A2D9-4BE24ADAB33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29226C9-13F2-4CB6-9D7B-BCA5C987216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026DFFC-A760-4EEF-B0F8-487036628F8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DB617D5-8230-441B-BFBC-77175F22C23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BFA9E93-9C34-4E88-9A4E-A37BB51F390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18D6F508-964B-45E1-BA4D-A79E88E9164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85FA0BF-3C3E-42EB-A803-6E2B2C24191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3AE7B1F-4712-4F1A-83BB-E1FFC5C0F57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AB1931D-E11D-48E7-B7E6-005A2AD858E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3819603-9CE0-4C7F-990C-7D440441569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511B165-9D7A-48A5-915E-9D23C00CEA4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3167125-6DA5-42AE-A3DB-71A441A16FF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19AEEE5-D72D-4902-92A9-F6CE0B1F17B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EF47CDB-44D9-4963-9820-EFF34BBE4C8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FE4DCFE8-6781-45DD-A91F-9A4BF708F29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90693B57-BE35-475A-AEE2-0C019BE5D5B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BB634A7-AFDF-4142-8A08-665833643D5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8BCCAC8-0E9C-49D7-9B18-187BEC5A307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F3026A2-333E-4635-A404-8213550A191D}"/>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9D7E23D0-D0CD-4CCF-B5BF-D8CFBB55C739}"/>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689D3C7-AA72-465E-883C-FEDD28C95079}"/>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C1AB3C02-B044-443B-A7A5-DE8FF370D777}"/>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FD291CAD-6973-4A4C-BA4B-0146ACC11532}"/>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C9C8ED71-812C-4BF5-9A27-A7DDD0499FB3}"/>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23B4992D-AE49-4B18-A936-E6EE6F044D07}"/>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E20018A3-ACB2-4A8E-A40D-5CE0D6287F79}"/>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D494F00-5CC1-499B-855D-E5381633F5C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F760B11-D9D3-4B79-BEC1-48628724B4B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F2997B9-E558-4DA5-8708-7431778E9B6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62ECA5A-3C6D-4751-933C-4446F96498B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87F5790-526B-4B47-892D-F0ABEA422BB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304" name="楕円 303">
          <a:extLst>
            <a:ext uri="{FF2B5EF4-FFF2-40B4-BE49-F238E27FC236}">
              <a16:creationId xmlns:a16="http://schemas.microsoft.com/office/drawing/2014/main" id="{799D9A2C-AF10-4E5C-B2F0-0A8C8C64EE48}"/>
            </a:ext>
          </a:extLst>
        </xdr:cNvPr>
        <xdr:cNvSpPr/>
      </xdr:nvSpPr>
      <xdr:spPr>
        <a:xfrm>
          <a:off x="45847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4463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14F7E1F-86FF-4055-AC6B-7A01C3739F25}"/>
            </a:ext>
          </a:extLst>
        </xdr:cNvPr>
        <xdr:cNvSpPr txBox="1"/>
      </xdr:nvSpPr>
      <xdr:spPr>
        <a:xfrm>
          <a:off x="4673600"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xdr:rowOff>
    </xdr:from>
    <xdr:to>
      <xdr:col>20</xdr:col>
      <xdr:colOff>38100</xdr:colOff>
      <xdr:row>82</xdr:row>
      <xdr:rowOff>106045</xdr:rowOff>
    </xdr:to>
    <xdr:sp macro="" textlink="">
      <xdr:nvSpPr>
        <xdr:cNvPr id="306" name="楕円 305">
          <a:extLst>
            <a:ext uri="{FF2B5EF4-FFF2-40B4-BE49-F238E27FC236}">
              <a16:creationId xmlns:a16="http://schemas.microsoft.com/office/drawing/2014/main" id="{F687E106-ADC6-4C58-BF22-E89CB37D3FB2}"/>
            </a:ext>
          </a:extLst>
        </xdr:cNvPr>
        <xdr:cNvSpPr/>
      </xdr:nvSpPr>
      <xdr:spPr>
        <a:xfrm>
          <a:off x="3746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32386</xdr:rowOff>
    </xdr:from>
    <xdr:to>
      <xdr:col>24</xdr:col>
      <xdr:colOff>63500</xdr:colOff>
      <xdr:row>82</xdr:row>
      <xdr:rowOff>55245</xdr:rowOff>
    </xdr:to>
    <xdr:cxnSp macro="">
      <xdr:nvCxnSpPr>
        <xdr:cNvPr id="307" name="直線コネクタ 306">
          <a:extLst>
            <a:ext uri="{FF2B5EF4-FFF2-40B4-BE49-F238E27FC236}">
              <a16:creationId xmlns:a16="http://schemas.microsoft.com/office/drawing/2014/main" id="{ED296E62-CF55-4AC4-8FC9-76BD38D7A006}"/>
            </a:ext>
          </a:extLst>
        </xdr:cNvPr>
        <xdr:cNvCxnSpPr/>
      </xdr:nvCxnSpPr>
      <xdr:spPr>
        <a:xfrm flipV="1">
          <a:off x="3797300" y="1409128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158750</xdr:rowOff>
    </xdr:from>
    <xdr:to>
      <xdr:col>15</xdr:col>
      <xdr:colOff>101600</xdr:colOff>
      <xdr:row>81</xdr:row>
      <xdr:rowOff>88900</xdr:rowOff>
    </xdr:to>
    <xdr:sp macro="" textlink="">
      <xdr:nvSpPr>
        <xdr:cNvPr id="308" name="楕円 307">
          <a:extLst>
            <a:ext uri="{FF2B5EF4-FFF2-40B4-BE49-F238E27FC236}">
              <a16:creationId xmlns:a16="http://schemas.microsoft.com/office/drawing/2014/main" id="{F57A76F4-3B35-49C2-B90D-99853F66D509}"/>
            </a:ext>
          </a:extLst>
        </xdr:cNvPr>
        <xdr:cNvSpPr/>
      </xdr:nvSpPr>
      <xdr:spPr>
        <a:xfrm>
          <a:off x="2857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38100</xdr:rowOff>
    </xdr:from>
    <xdr:to>
      <xdr:col>19</xdr:col>
      <xdr:colOff>177800</xdr:colOff>
      <xdr:row>82</xdr:row>
      <xdr:rowOff>55245</xdr:rowOff>
    </xdr:to>
    <xdr:cxnSp macro="">
      <xdr:nvCxnSpPr>
        <xdr:cNvPr id="309" name="直線コネクタ 308">
          <a:extLst>
            <a:ext uri="{FF2B5EF4-FFF2-40B4-BE49-F238E27FC236}">
              <a16:creationId xmlns:a16="http://schemas.microsoft.com/office/drawing/2014/main" id="{D68188D5-1232-4354-944E-A33454520421}"/>
            </a:ext>
          </a:extLst>
        </xdr:cNvPr>
        <xdr:cNvCxnSpPr/>
      </xdr:nvCxnSpPr>
      <xdr:spPr>
        <a:xfrm>
          <a:off x="2908300" y="1392555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105411</xdr:rowOff>
    </xdr:from>
    <xdr:to>
      <xdr:col>10</xdr:col>
      <xdr:colOff>165100</xdr:colOff>
      <xdr:row>82</xdr:row>
      <xdr:rowOff>35561</xdr:rowOff>
    </xdr:to>
    <xdr:sp macro="" textlink="">
      <xdr:nvSpPr>
        <xdr:cNvPr id="310" name="楕円 309">
          <a:extLst>
            <a:ext uri="{FF2B5EF4-FFF2-40B4-BE49-F238E27FC236}">
              <a16:creationId xmlns:a16="http://schemas.microsoft.com/office/drawing/2014/main" id="{290FEA76-DCFB-4B34-9D56-49C9333499BB}"/>
            </a:ext>
          </a:extLst>
        </xdr:cNvPr>
        <xdr:cNvSpPr/>
      </xdr:nvSpPr>
      <xdr:spPr>
        <a:xfrm>
          <a:off x="1968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38100</xdr:rowOff>
    </xdr:from>
    <xdr:to>
      <xdr:col>15</xdr:col>
      <xdr:colOff>50800</xdr:colOff>
      <xdr:row>81</xdr:row>
      <xdr:rowOff>156211</xdr:rowOff>
    </xdr:to>
    <xdr:cxnSp macro="">
      <xdr:nvCxnSpPr>
        <xdr:cNvPr id="311" name="直線コネクタ 310">
          <a:extLst>
            <a:ext uri="{FF2B5EF4-FFF2-40B4-BE49-F238E27FC236}">
              <a16:creationId xmlns:a16="http://schemas.microsoft.com/office/drawing/2014/main" id="{475CF78F-CF51-47D9-8BB3-B839BDD4706B}"/>
            </a:ext>
          </a:extLst>
        </xdr:cNvPr>
        <xdr:cNvCxnSpPr/>
      </xdr:nvCxnSpPr>
      <xdr:spPr>
        <a:xfrm flipV="1">
          <a:off x="2019300" y="1392555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143511</xdr:rowOff>
    </xdr:from>
    <xdr:to>
      <xdr:col>6</xdr:col>
      <xdr:colOff>38100</xdr:colOff>
      <xdr:row>82</xdr:row>
      <xdr:rowOff>73661</xdr:rowOff>
    </xdr:to>
    <xdr:sp macro="" textlink="">
      <xdr:nvSpPr>
        <xdr:cNvPr id="312" name="楕円 311">
          <a:extLst>
            <a:ext uri="{FF2B5EF4-FFF2-40B4-BE49-F238E27FC236}">
              <a16:creationId xmlns:a16="http://schemas.microsoft.com/office/drawing/2014/main" id="{B6279A9C-8D1C-4AC7-ACBB-EBEEA651F02E}"/>
            </a:ext>
          </a:extLst>
        </xdr:cNvPr>
        <xdr:cNvSpPr/>
      </xdr:nvSpPr>
      <xdr:spPr>
        <a:xfrm>
          <a:off x="1079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156211</xdr:rowOff>
    </xdr:from>
    <xdr:to>
      <xdr:col>10</xdr:col>
      <xdr:colOff>114300</xdr:colOff>
      <xdr:row>82</xdr:row>
      <xdr:rowOff>22861</xdr:rowOff>
    </xdr:to>
    <xdr:cxnSp macro="">
      <xdr:nvCxnSpPr>
        <xdr:cNvPr id="313" name="直線コネクタ 312">
          <a:extLst>
            <a:ext uri="{FF2B5EF4-FFF2-40B4-BE49-F238E27FC236}">
              <a16:creationId xmlns:a16="http://schemas.microsoft.com/office/drawing/2014/main" id="{73D209D3-4674-49AA-808D-D18779ADBC2C}"/>
            </a:ext>
          </a:extLst>
        </xdr:cNvPr>
        <xdr:cNvCxnSpPr/>
      </xdr:nvCxnSpPr>
      <xdr:spPr>
        <a:xfrm flipV="1">
          <a:off x="1130300" y="14043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6372924F-F4C8-4BB8-9768-93A9B14C753D}"/>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AB6151E8-ABB2-4EDF-97E0-61B087D29616}"/>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E5185EC8-E701-45ED-909D-7DAB11153972}"/>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44C41A2F-B279-49D8-A04F-9C39B434F06A}"/>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122572</xdr:rowOff>
    </xdr:from>
    <xdr:ext cx="405111" cy="259045"/>
    <xdr:sp macro="" textlink="">
      <xdr:nvSpPr>
        <xdr:cNvPr id="318" name="n_1mainValue【公営住宅】&#10;有形固定資産減価償却率">
          <a:extLst>
            <a:ext uri="{FF2B5EF4-FFF2-40B4-BE49-F238E27FC236}">
              <a16:creationId xmlns:a16="http://schemas.microsoft.com/office/drawing/2014/main" id="{CCDFE491-4C4D-4C51-85C3-E3030D3F345E}"/>
            </a:ext>
          </a:extLst>
        </xdr:cNvPr>
        <xdr:cNvSpPr txBox="1"/>
      </xdr:nvSpPr>
      <xdr:spPr>
        <a:xfrm>
          <a:off x="35820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105427</xdr:rowOff>
    </xdr:from>
    <xdr:ext cx="405111" cy="259045"/>
    <xdr:sp macro="" textlink="">
      <xdr:nvSpPr>
        <xdr:cNvPr id="319" name="n_2mainValue【公営住宅】&#10;有形固定資産減価償却率">
          <a:extLst>
            <a:ext uri="{FF2B5EF4-FFF2-40B4-BE49-F238E27FC236}">
              <a16:creationId xmlns:a16="http://schemas.microsoft.com/office/drawing/2014/main" id="{34573960-AC1A-4743-86D8-33F58B10DAA8}"/>
            </a:ext>
          </a:extLst>
        </xdr:cNvPr>
        <xdr:cNvSpPr txBox="1"/>
      </xdr:nvSpPr>
      <xdr:spPr>
        <a:xfrm>
          <a:off x="2705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20" name="n_3mainValue【公営住宅】&#10;有形固定資産減価償却率">
          <a:extLst>
            <a:ext uri="{FF2B5EF4-FFF2-40B4-BE49-F238E27FC236}">
              <a16:creationId xmlns:a16="http://schemas.microsoft.com/office/drawing/2014/main" id="{4EF05840-04E0-41F7-8B41-72C2F1F469B6}"/>
            </a:ext>
          </a:extLst>
        </xdr:cNvPr>
        <xdr:cNvSpPr txBox="1"/>
      </xdr:nvSpPr>
      <xdr:spPr>
        <a:xfrm>
          <a:off x="1816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90188</xdr:rowOff>
    </xdr:from>
    <xdr:ext cx="405111" cy="259045"/>
    <xdr:sp macro="" textlink="">
      <xdr:nvSpPr>
        <xdr:cNvPr id="321" name="n_4mainValue【公営住宅】&#10;有形固定資産減価償却率">
          <a:extLst>
            <a:ext uri="{FF2B5EF4-FFF2-40B4-BE49-F238E27FC236}">
              <a16:creationId xmlns:a16="http://schemas.microsoft.com/office/drawing/2014/main" id="{F72ECE86-71BE-4720-99EC-842AE0AF8E9B}"/>
            </a:ext>
          </a:extLst>
        </xdr:cNvPr>
        <xdr:cNvSpPr txBox="1"/>
      </xdr:nvSpPr>
      <xdr:spPr>
        <a:xfrm>
          <a:off x="927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163B1E0-6A61-438A-8F78-F65CA2B6FF9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4C6FEDB-DAC0-497D-ADA9-F0A8F85B13F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3688CDC-74F7-461E-9FD9-E6906E0447A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E25EBBC-58E4-42C8-8AFE-493442FE757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8B14B15-3B30-4963-A4EF-EBDFC7F7A16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76667E3-4FF9-48B2-994A-222CDC6B186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F2335B2-7ADF-4C97-B156-E91A06C9602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92E1E26-D1CB-4515-9FD8-81DE93C7785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32E21A41-755B-4916-A4FA-713AAB586AC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741403E-90D5-4E95-B46A-13690D9768F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4DF6AF22-77CE-4AFE-A3AC-3E4AB44CCFB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AD0F452B-B74B-4D76-9742-179E3A19E42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75583506-4680-4AE4-8B12-63D9D5FB64F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FF9C2862-FF18-407F-AFF8-8DEB620238A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9CC8E8B7-480E-4C2A-B1D7-17EEF5E3357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C3E59628-46E3-4200-B985-669BC0A6C0D6}"/>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5B60A0E6-AB6D-482E-A9B7-7542C589420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EB21FFF5-D4BD-43D2-9180-1F0C30003CBF}"/>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7AAFEE0-A52C-4538-B785-D30D5DEAF31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DC503D34-1E57-4EC6-B171-56EC9D395F8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5C0C7F5F-8386-444C-B721-485409C3DA3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CE159A4C-E5A2-4B30-AFE6-B13CAD47F7C9}"/>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29D9BF4C-C138-4CC2-8541-6AEF9CBC1005}"/>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ABC97FC5-2986-48E9-8A34-93EDA8374896}"/>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7B6BC798-01FF-46C0-9483-7F1A730E573A}"/>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E3ADCE1E-3EF3-4215-A3C3-518A8C196EA3}"/>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80E4EF68-E22A-41D3-ADB0-051527302918}"/>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5D525137-2BFD-4BC0-8623-9B3433FCC1CC}"/>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891C119C-C76E-40DC-9672-8DE5FE318F26}"/>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6F59C989-8EDF-4BE0-A479-0FC559E35170}"/>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B9AB7324-6DBE-45D8-BD85-8930F9A8E161}"/>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33C27575-27A9-4B1E-88E7-076852409051}"/>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2AA1FFE-E213-47C8-8804-0EEC59C59CC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7E8CE19-4D1E-4C08-B6F5-3767F0F9EB4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93CD982-CF37-459B-A2CA-6DCC52A8D51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297744C-DCA6-4B74-9ED4-8A80112F695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D300903-257B-4C0A-8657-3440540B5FF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170225</xdr:rowOff>
    </xdr:from>
    <xdr:to>
      <xdr:col>55</xdr:col>
      <xdr:colOff>50800</xdr:colOff>
      <xdr:row>85</xdr:row>
      <xdr:rowOff>100375</xdr:rowOff>
    </xdr:to>
    <xdr:sp macro="" textlink="">
      <xdr:nvSpPr>
        <xdr:cNvPr id="359" name="楕円 358">
          <a:extLst>
            <a:ext uri="{FF2B5EF4-FFF2-40B4-BE49-F238E27FC236}">
              <a16:creationId xmlns:a16="http://schemas.microsoft.com/office/drawing/2014/main" id="{2F55BFA1-D2FF-480B-8734-9796AAD5F98E}"/>
            </a:ext>
          </a:extLst>
        </xdr:cNvPr>
        <xdr:cNvSpPr/>
      </xdr:nvSpPr>
      <xdr:spPr>
        <a:xfrm>
          <a:off x="10426700" y="1457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21652</xdr:rowOff>
    </xdr:from>
    <xdr:ext cx="469744" cy="259045"/>
    <xdr:sp macro="" textlink="">
      <xdr:nvSpPr>
        <xdr:cNvPr id="360" name="【公営住宅】&#10;一人当たり面積該当値テキスト">
          <a:extLst>
            <a:ext uri="{FF2B5EF4-FFF2-40B4-BE49-F238E27FC236}">
              <a16:creationId xmlns:a16="http://schemas.microsoft.com/office/drawing/2014/main" id="{9E5C7E19-2861-41EC-9FD3-4249597991FC}"/>
            </a:ext>
          </a:extLst>
        </xdr:cNvPr>
        <xdr:cNvSpPr txBox="1"/>
      </xdr:nvSpPr>
      <xdr:spPr>
        <a:xfrm>
          <a:off x="10515600" y="144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170683</xdr:rowOff>
    </xdr:from>
    <xdr:to>
      <xdr:col>50</xdr:col>
      <xdr:colOff>165100</xdr:colOff>
      <xdr:row>85</xdr:row>
      <xdr:rowOff>100833</xdr:rowOff>
    </xdr:to>
    <xdr:sp macro="" textlink="">
      <xdr:nvSpPr>
        <xdr:cNvPr id="361" name="楕円 360">
          <a:extLst>
            <a:ext uri="{FF2B5EF4-FFF2-40B4-BE49-F238E27FC236}">
              <a16:creationId xmlns:a16="http://schemas.microsoft.com/office/drawing/2014/main" id="{2967ED51-7D8E-49FB-AD9F-A4F2E54EE33D}"/>
            </a:ext>
          </a:extLst>
        </xdr:cNvPr>
        <xdr:cNvSpPr/>
      </xdr:nvSpPr>
      <xdr:spPr>
        <a:xfrm>
          <a:off x="9588500" y="1457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49575</xdr:rowOff>
    </xdr:from>
    <xdr:to>
      <xdr:col>55</xdr:col>
      <xdr:colOff>0</xdr:colOff>
      <xdr:row>85</xdr:row>
      <xdr:rowOff>50033</xdr:rowOff>
    </xdr:to>
    <xdr:cxnSp macro="">
      <xdr:nvCxnSpPr>
        <xdr:cNvPr id="362" name="直線コネクタ 361">
          <a:extLst>
            <a:ext uri="{FF2B5EF4-FFF2-40B4-BE49-F238E27FC236}">
              <a16:creationId xmlns:a16="http://schemas.microsoft.com/office/drawing/2014/main" id="{2DFCE660-D439-452B-A51A-30151BF650F3}"/>
            </a:ext>
          </a:extLst>
        </xdr:cNvPr>
        <xdr:cNvCxnSpPr/>
      </xdr:nvCxnSpPr>
      <xdr:spPr>
        <a:xfrm flipV="1">
          <a:off x="9639300" y="14622825"/>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157927</xdr:rowOff>
    </xdr:from>
    <xdr:to>
      <xdr:col>46</xdr:col>
      <xdr:colOff>38100</xdr:colOff>
      <xdr:row>85</xdr:row>
      <xdr:rowOff>88077</xdr:rowOff>
    </xdr:to>
    <xdr:sp macro="" textlink="">
      <xdr:nvSpPr>
        <xdr:cNvPr id="363" name="楕円 362">
          <a:extLst>
            <a:ext uri="{FF2B5EF4-FFF2-40B4-BE49-F238E27FC236}">
              <a16:creationId xmlns:a16="http://schemas.microsoft.com/office/drawing/2014/main" id="{9C2EA124-CACE-4F49-ADA2-266128191D8C}"/>
            </a:ext>
          </a:extLst>
        </xdr:cNvPr>
        <xdr:cNvSpPr/>
      </xdr:nvSpPr>
      <xdr:spPr>
        <a:xfrm>
          <a:off x="8699500" y="1455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37277</xdr:rowOff>
    </xdr:from>
    <xdr:to>
      <xdr:col>50</xdr:col>
      <xdr:colOff>114300</xdr:colOff>
      <xdr:row>85</xdr:row>
      <xdr:rowOff>50033</xdr:rowOff>
    </xdr:to>
    <xdr:cxnSp macro="">
      <xdr:nvCxnSpPr>
        <xdr:cNvPr id="364" name="直線コネクタ 363">
          <a:extLst>
            <a:ext uri="{FF2B5EF4-FFF2-40B4-BE49-F238E27FC236}">
              <a16:creationId xmlns:a16="http://schemas.microsoft.com/office/drawing/2014/main" id="{A1D25E50-6BE3-4A7B-A681-4A67C754DBDA}"/>
            </a:ext>
          </a:extLst>
        </xdr:cNvPr>
        <xdr:cNvCxnSpPr/>
      </xdr:nvCxnSpPr>
      <xdr:spPr>
        <a:xfrm>
          <a:off x="8750300" y="14610527"/>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161037</xdr:rowOff>
    </xdr:from>
    <xdr:to>
      <xdr:col>41</xdr:col>
      <xdr:colOff>101600</xdr:colOff>
      <xdr:row>85</xdr:row>
      <xdr:rowOff>91187</xdr:rowOff>
    </xdr:to>
    <xdr:sp macro="" textlink="">
      <xdr:nvSpPr>
        <xdr:cNvPr id="365" name="楕円 364">
          <a:extLst>
            <a:ext uri="{FF2B5EF4-FFF2-40B4-BE49-F238E27FC236}">
              <a16:creationId xmlns:a16="http://schemas.microsoft.com/office/drawing/2014/main" id="{F62B7014-171E-4904-8668-09694F0C3CF5}"/>
            </a:ext>
          </a:extLst>
        </xdr:cNvPr>
        <xdr:cNvSpPr/>
      </xdr:nvSpPr>
      <xdr:spPr>
        <a:xfrm>
          <a:off x="7810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37277</xdr:rowOff>
    </xdr:from>
    <xdr:to>
      <xdr:col>45</xdr:col>
      <xdr:colOff>177800</xdr:colOff>
      <xdr:row>85</xdr:row>
      <xdr:rowOff>40387</xdr:rowOff>
    </xdr:to>
    <xdr:cxnSp macro="">
      <xdr:nvCxnSpPr>
        <xdr:cNvPr id="366" name="直線コネクタ 365">
          <a:extLst>
            <a:ext uri="{FF2B5EF4-FFF2-40B4-BE49-F238E27FC236}">
              <a16:creationId xmlns:a16="http://schemas.microsoft.com/office/drawing/2014/main" id="{CFA48720-174A-4D99-972B-9DDE36926540}"/>
            </a:ext>
          </a:extLst>
        </xdr:cNvPr>
        <xdr:cNvCxnSpPr/>
      </xdr:nvCxnSpPr>
      <xdr:spPr>
        <a:xfrm flipV="1">
          <a:off x="7861300" y="14610527"/>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162956</xdr:rowOff>
    </xdr:from>
    <xdr:to>
      <xdr:col>36</xdr:col>
      <xdr:colOff>165100</xdr:colOff>
      <xdr:row>85</xdr:row>
      <xdr:rowOff>93106</xdr:rowOff>
    </xdr:to>
    <xdr:sp macro="" textlink="">
      <xdr:nvSpPr>
        <xdr:cNvPr id="367" name="楕円 366">
          <a:extLst>
            <a:ext uri="{FF2B5EF4-FFF2-40B4-BE49-F238E27FC236}">
              <a16:creationId xmlns:a16="http://schemas.microsoft.com/office/drawing/2014/main" id="{4A1983D1-7856-41A0-8E1B-34D0336978AD}"/>
            </a:ext>
          </a:extLst>
        </xdr:cNvPr>
        <xdr:cNvSpPr/>
      </xdr:nvSpPr>
      <xdr:spPr>
        <a:xfrm>
          <a:off x="6921500" y="145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40387</xdr:rowOff>
    </xdr:from>
    <xdr:to>
      <xdr:col>41</xdr:col>
      <xdr:colOff>50800</xdr:colOff>
      <xdr:row>85</xdr:row>
      <xdr:rowOff>42306</xdr:rowOff>
    </xdr:to>
    <xdr:cxnSp macro="">
      <xdr:nvCxnSpPr>
        <xdr:cNvPr id="368" name="直線コネクタ 367">
          <a:extLst>
            <a:ext uri="{FF2B5EF4-FFF2-40B4-BE49-F238E27FC236}">
              <a16:creationId xmlns:a16="http://schemas.microsoft.com/office/drawing/2014/main" id="{A4D5E97A-645F-4021-92F5-756FE87F10B0}"/>
            </a:ext>
          </a:extLst>
        </xdr:cNvPr>
        <xdr:cNvCxnSpPr/>
      </xdr:nvCxnSpPr>
      <xdr:spPr>
        <a:xfrm flipV="1">
          <a:off x="6972300" y="14613637"/>
          <a:ext cx="88900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E0262AE5-1EF9-4DE8-979E-A02D5768794B}"/>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A643AA71-C231-4557-ACF3-3E711C496FFB}"/>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8C9A42B7-F145-4964-8E25-30648A5E2EB9}"/>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61272F5C-6541-47E3-9933-767417AC671D}"/>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117360</xdr:rowOff>
    </xdr:from>
    <xdr:ext cx="469744" cy="259045"/>
    <xdr:sp macro="" textlink="">
      <xdr:nvSpPr>
        <xdr:cNvPr id="373" name="n_1mainValue【公営住宅】&#10;一人当たり面積">
          <a:extLst>
            <a:ext uri="{FF2B5EF4-FFF2-40B4-BE49-F238E27FC236}">
              <a16:creationId xmlns:a16="http://schemas.microsoft.com/office/drawing/2014/main" id="{13D96E08-21F4-4BC8-A26A-9EEC6A2DABC3}"/>
            </a:ext>
          </a:extLst>
        </xdr:cNvPr>
        <xdr:cNvSpPr txBox="1"/>
      </xdr:nvSpPr>
      <xdr:spPr>
        <a:xfrm>
          <a:off x="9391727" y="1434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104604</xdr:rowOff>
    </xdr:from>
    <xdr:ext cx="469744" cy="259045"/>
    <xdr:sp macro="" textlink="">
      <xdr:nvSpPr>
        <xdr:cNvPr id="374" name="n_2mainValue【公営住宅】&#10;一人当たり面積">
          <a:extLst>
            <a:ext uri="{FF2B5EF4-FFF2-40B4-BE49-F238E27FC236}">
              <a16:creationId xmlns:a16="http://schemas.microsoft.com/office/drawing/2014/main" id="{A9488668-0989-4834-97B8-D4F00A558511}"/>
            </a:ext>
          </a:extLst>
        </xdr:cNvPr>
        <xdr:cNvSpPr txBox="1"/>
      </xdr:nvSpPr>
      <xdr:spPr>
        <a:xfrm>
          <a:off x="8515427" y="1433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107714</xdr:rowOff>
    </xdr:from>
    <xdr:ext cx="469744" cy="259045"/>
    <xdr:sp macro="" textlink="">
      <xdr:nvSpPr>
        <xdr:cNvPr id="375" name="n_3mainValue【公営住宅】&#10;一人当たり面積">
          <a:extLst>
            <a:ext uri="{FF2B5EF4-FFF2-40B4-BE49-F238E27FC236}">
              <a16:creationId xmlns:a16="http://schemas.microsoft.com/office/drawing/2014/main" id="{8941EABA-DF0C-448C-B24F-D0C17382CACC}"/>
            </a:ext>
          </a:extLst>
        </xdr:cNvPr>
        <xdr:cNvSpPr txBox="1"/>
      </xdr:nvSpPr>
      <xdr:spPr>
        <a:xfrm>
          <a:off x="7626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109633</xdr:rowOff>
    </xdr:from>
    <xdr:ext cx="469744" cy="259045"/>
    <xdr:sp macro="" textlink="">
      <xdr:nvSpPr>
        <xdr:cNvPr id="376" name="n_4mainValue【公営住宅】&#10;一人当たり面積">
          <a:extLst>
            <a:ext uri="{FF2B5EF4-FFF2-40B4-BE49-F238E27FC236}">
              <a16:creationId xmlns:a16="http://schemas.microsoft.com/office/drawing/2014/main" id="{234ECEBC-324E-4F9C-B23B-2937F4C77BC2}"/>
            </a:ext>
          </a:extLst>
        </xdr:cNvPr>
        <xdr:cNvSpPr txBox="1"/>
      </xdr:nvSpPr>
      <xdr:spPr>
        <a:xfrm>
          <a:off x="6737427" y="1433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3BA5CC39-1925-45DB-9DAE-D95B4E42C44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FDFC178A-8977-427C-B85B-17FD4202602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DE53F40C-C346-4E50-B3E1-0081C7D00C6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97DDA833-1771-4AB8-865D-797A6ADDF22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3A228709-CDCD-4C6B-AB7D-69241D3B662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8436395-52DD-4E84-852E-B2AE99ED2A5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C081B006-5BC7-4E2D-9427-2F53179C8DD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AAB81658-B682-4C28-A7B0-98CB2E43771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9D8D73AB-78D9-489F-A02C-A916A678813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EA9F7848-015F-430D-8B01-C3B575FF9B0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9D14B785-088D-437D-9E57-1CAAFA2C50A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1645FDF-15F4-4C4C-AE13-A09BBC94CB1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132E57F9-886A-437E-AFEF-C83627C5799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9159ED23-01DA-4A4F-A0C2-FCD1E2BDC12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49D7B4CA-2E27-4F24-A2A2-4B1A7D1BEA9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CC1875C9-7D51-4655-97FF-44A68F49D06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ACCB8446-C24F-4944-A55F-9A20079D30C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E2919EB4-905B-411D-9D50-09648165D44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E1D6A208-E223-44C2-97B2-B6FE804F1B6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BABC25E0-45FB-472C-A26F-E399F83ED9F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10BB540B-ED53-4F09-9B3B-108789A0DDC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272640B0-EE38-4236-B0B9-1280A176663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1C90E405-6B56-40BE-B08E-4E27779C346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8DDCBA3E-A3A2-4471-8A63-2E5DFED5ADF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AA40B29A-D1AF-4533-83C2-42FA68C7145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CB52A61B-51CA-4DA6-9534-5092F1158365}"/>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B8697923-5F2F-44AB-8E9A-BC05AE5051DC}"/>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88930BA2-1640-405A-9601-5F35848EB78D}"/>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BB82C3B6-4517-45AF-A61A-37142EA1CF13}"/>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76C5F76E-95C1-49D8-8774-B8EAE122B038}"/>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38BFFB9D-C02F-408D-8D18-003217EFB268}"/>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D3CE9820-62C5-4623-A185-51B90B50D9F5}"/>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A6914E2C-BA65-4433-B265-77C7A580187D}"/>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A6900E62-FC15-48B8-8CCB-09DF1E0BAE50}"/>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D9644380-B3B0-431B-B1E0-BD2DA938DDCD}"/>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52EFF334-CB03-46BA-8458-0517BD35809B}"/>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82CB02D-FDB4-40FF-8631-0ABA4309199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EB12993-DC5F-420E-8F07-08E9D38AE20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027C8D8-0ECD-4F02-B9D6-29D2F3C56D5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D7B6009-AF9E-44AB-A1AE-9BE4CE876BB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34A1D00-281A-40DA-B414-34E20AAB379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77651</xdr:rowOff>
    </xdr:from>
    <xdr:to>
      <xdr:col>24</xdr:col>
      <xdr:colOff>114300</xdr:colOff>
      <xdr:row>104</xdr:row>
      <xdr:rowOff>7801</xdr:rowOff>
    </xdr:to>
    <xdr:sp macro="" textlink="">
      <xdr:nvSpPr>
        <xdr:cNvPr id="418" name="楕円 417">
          <a:extLst>
            <a:ext uri="{FF2B5EF4-FFF2-40B4-BE49-F238E27FC236}">
              <a16:creationId xmlns:a16="http://schemas.microsoft.com/office/drawing/2014/main" id="{DC52DE92-691C-4A46-97AE-001D642F164A}"/>
            </a:ext>
          </a:extLst>
        </xdr:cNvPr>
        <xdr:cNvSpPr/>
      </xdr:nvSpPr>
      <xdr:spPr>
        <a:xfrm>
          <a:off x="45847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100528</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87F17C04-455A-440D-9BFF-AE7320FF80D1}"/>
            </a:ext>
          </a:extLst>
        </xdr:cNvPr>
        <xdr:cNvSpPr txBox="1"/>
      </xdr:nvSpPr>
      <xdr:spPr>
        <a:xfrm>
          <a:off x="4673600" y="1758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77651</xdr:rowOff>
    </xdr:from>
    <xdr:to>
      <xdr:col>20</xdr:col>
      <xdr:colOff>38100</xdr:colOff>
      <xdr:row>104</xdr:row>
      <xdr:rowOff>7801</xdr:rowOff>
    </xdr:to>
    <xdr:sp macro="" textlink="">
      <xdr:nvSpPr>
        <xdr:cNvPr id="420" name="楕円 419">
          <a:extLst>
            <a:ext uri="{FF2B5EF4-FFF2-40B4-BE49-F238E27FC236}">
              <a16:creationId xmlns:a16="http://schemas.microsoft.com/office/drawing/2014/main" id="{86D932AC-A36D-4048-A98D-F26BDE672729}"/>
            </a:ext>
          </a:extLst>
        </xdr:cNvPr>
        <xdr:cNvSpPr/>
      </xdr:nvSpPr>
      <xdr:spPr>
        <a:xfrm>
          <a:off x="37465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128451</xdr:rowOff>
    </xdr:from>
    <xdr:to>
      <xdr:col>24</xdr:col>
      <xdr:colOff>63500</xdr:colOff>
      <xdr:row>103</xdr:row>
      <xdr:rowOff>128451</xdr:rowOff>
    </xdr:to>
    <xdr:cxnSp macro="">
      <xdr:nvCxnSpPr>
        <xdr:cNvPr id="421" name="直線コネクタ 420">
          <a:extLst>
            <a:ext uri="{FF2B5EF4-FFF2-40B4-BE49-F238E27FC236}">
              <a16:creationId xmlns:a16="http://schemas.microsoft.com/office/drawing/2014/main" id="{10699266-9DE7-433A-9A03-E6DEF9085DEB}"/>
            </a:ext>
          </a:extLst>
        </xdr:cNvPr>
        <xdr:cNvCxnSpPr/>
      </xdr:nvCxnSpPr>
      <xdr:spPr>
        <a:xfrm>
          <a:off x="3797300" y="1778780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157662</xdr:rowOff>
    </xdr:from>
    <xdr:to>
      <xdr:col>15</xdr:col>
      <xdr:colOff>101600</xdr:colOff>
      <xdr:row>103</xdr:row>
      <xdr:rowOff>87812</xdr:rowOff>
    </xdr:to>
    <xdr:sp macro="" textlink="">
      <xdr:nvSpPr>
        <xdr:cNvPr id="422" name="楕円 421">
          <a:extLst>
            <a:ext uri="{FF2B5EF4-FFF2-40B4-BE49-F238E27FC236}">
              <a16:creationId xmlns:a16="http://schemas.microsoft.com/office/drawing/2014/main" id="{A72F4DF1-D749-4217-A2F0-312C0F9C26D1}"/>
            </a:ext>
          </a:extLst>
        </xdr:cNvPr>
        <xdr:cNvSpPr/>
      </xdr:nvSpPr>
      <xdr:spPr>
        <a:xfrm>
          <a:off x="2857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37012</xdr:rowOff>
    </xdr:from>
    <xdr:to>
      <xdr:col>19</xdr:col>
      <xdr:colOff>177800</xdr:colOff>
      <xdr:row>103</xdr:row>
      <xdr:rowOff>128451</xdr:rowOff>
    </xdr:to>
    <xdr:cxnSp macro="">
      <xdr:nvCxnSpPr>
        <xdr:cNvPr id="423" name="直線コネクタ 422">
          <a:extLst>
            <a:ext uri="{FF2B5EF4-FFF2-40B4-BE49-F238E27FC236}">
              <a16:creationId xmlns:a16="http://schemas.microsoft.com/office/drawing/2014/main" id="{2A0BE60B-53B9-44B9-BAE7-3C65F5D0F5D4}"/>
            </a:ext>
          </a:extLst>
        </xdr:cNvPr>
        <xdr:cNvCxnSpPr/>
      </xdr:nvCxnSpPr>
      <xdr:spPr>
        <a:xfrm>
          <a:off x="2908300" y="17696362"/>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160927</xdr:rowOff>
    </xdr:from>
    <xdr:to>
      <xdr:col>10</xdr:col>
      <xdr:colOff>165100</xdr:colOff>
      <xdr:row>103</xdr:row>
      <xdr:rowOff>91077</xdr:rowOff>
    </xdr:to>
    <xdr:sp macro="" textlink="">
      <xdr:nvSpPr>
        <xdr:cNvPr id="424" name="楕円 423">
          <a:extLst>
            <a:ext uri="{FF2B5EF4-FFF2-40B4-BE49-F238E27FC236}">
              <a16:creationId xmlns:a16="http://schemas.microsoft.com/office/drawing/2014/main" id="{4003DB82-AC28-4993-A39D-06C8D3A2CE8D}"/>
            </a:ext>
          </a:extLst>
        </xdr:cNvPr>
        <xdr:cNvSpPr/>
      </xdr:nvSpPr>
      <xdr:spPr>
        <a:xfrm>
          <a:off x="19685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37012</xdr:rowOff>
    </xdr:from>
    <xdr:to>
      <xdr:col>15</xdr:col>
      <xdr:colOff>50800</xdr:colOff>
      <xdr:row>103</xdr:row>
      <xdr:rowOff>40277</xdr:rowOff>
    </xdr:to>
    <xdr:cxnSp macro="">
      <xdr:nvCxnSpPr>
        <xdr:cNvPr id="425" name="直線コネクタ 424">
          <a:extLst>
            <a:ext uri="{FF2B5EF4-FFF2-40B4-BE49-F238E27FC236}">
              <a16:creationId xmlns:a16="http://schemas.microsoft.com/office/drawing/2014/main" id="{CE6FA3D5-FF6D-47C1-A4A0-81B170ADCE54}"/>
            </a:ext>
          </a:extLst>
        </xdr:cNvPr>
        <xdr:cNvCxnSpPr/>
      </xdr:nvCxnSpPr>
      <xdr:spPr>
        <a:xfrm flipV="1">
          <a:off x="2019300" y="176963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167458</xdr:rowOff>
    </xdr:from>
    <xdr:to>
      <xdr:col>6</xdr:col>
      <xdr:colOff>38100</xdr:colOff>
      <xdr:row>103</xdr:row>
      <xdr:rowOff>97608</xdr:rowOff>
    </xdr:to>
    <xdr:sp macro="" textlink="">
      <xdr:nvSpPr>
        <xdr:cNvPr id="426" name="楕円 425">
          <a:extLst>
            <a:ext uri="{FF2B5EF4-FFF2-40B4-BE49-F238E27FC236}">
              <a16:creationId xmlns:a16="http://schemas.microsoft.com/office/drawing/2014/main" id="{8FC3331B-3AB0-4F6B-98BB-408E30EF6821}"/>
            </a:ext>
          </a:extLst>
        </xdr:cNvPr>
        <xdr:cNvSpPr/>
      </xdr:nvSpPr>
      <xdr:spPr>
        <a:xfrm>
          <a:off x="1079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40277</xdr:rowOff>
    </xdr:from>
    <xdr:to>
      <xdr:col>10</xdr:col>
      <xdr:colOff>114300</xdr:colOff>
      <xdr:row>103</xdr:row>
      <xdr:rowOff>46808</xdr:rowOff>
    </xdr:to>
    <xdr:cxnSp macro="">
      <xdr:nvCxnSpPr>
        <xdr:cNvPr id="427" name="直線コネクタ 426">
          <a:extLst>
            <a:ext uri="{FF2B5EF4-FFF2-40B4-BE49-F238E27FC236}">
              <a16:creationId xmlns:a16="http://schemas.microsoft.com/office/drawing/2014/main" id="{F41B39D3-169B-460E-B430-DAE769589720}"/>
            </a:ext>
          </a:extLst>
        </xdr:cNvPr>
        <xdr:cNvCxnSpPr/>
      </xdr:nvCxnSpPr>
      <xdr:spPr>
        <a:xfrm flipV="1">
          <a:off x="1130300" y="1769962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D4CC0FA8-4F4B-47D3-BC71-E0B0E450D090}"/>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7865EA19-3AD3-4159-8CC8-68DEF15EA765}"/>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C03575B5-36B8-4D19-AA03-D44644C29BA1}"/>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23916158-089C-4400-97E5-F7FFBA14E009}"/>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24328</xdr:rowOff>
    </xdr:from>
    <xdr:ext cx="405111" cy="259045"/>
    <xdr:sp macro="" textlink="">
      <xdr:nvSpPr>
        <xdr:cNvPr id="432" name="n_1mainValue【港湾・漁港】&#10;有形固定資産減価償却率">
          <a:extLst>
            <a:ext uri="{FF2B5EF4-FFF2-40B4-BE49-F238E27FC236}">
              <a16:creationId xmlns:a16="http://schemas.microsoft.com/office/drawing/2014/main" id="{C43DCC48-5119-46B1-9623-A30B9BB99578}"/>
            </a:ext>
          </a:extLst>
        </xdr:cNvPr>
        <xdr:cNvSpPr txBox="1"/>
      </xdr:nvSpPr>
      <xdr:spPr>
        <a:xfrm>
          <a:off x="3582044" y="1751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104339</xdr:rowOff>
    </xdr:from>
    <xdr:ext cx="405111" cy="259045"/>
    <xdr:sp macro="" textlink="">
      <xdr:nvSpPr>
        <xdr:cNvPr id="433" name="n_2mainValue【港湾・漁港】&#10;有形固定資産減価償却率">
          <a:extLst>
            <a:ext uri="{FF2B5EF4-FFF2-40B4-BE49-F238E27FC236}">
              <a16:creationId xmlns:a16="http://schemas.microsoft.com/office/drawing/2014/main" id="{521B0414-1D95-4A18-8451-051ACCB7B59E}"/>
            </a:ext>
          </a:extLst>
        </xdr:cNvPr>
        <xdr:cNvSpPr txBox="1"/>
      </xdr:nvSpPr>
      <xdr:spPr>
        <a:xfrm>
          <a:off x="2705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107604</xdr:rowOff>
    </xdr:from>
    <xdr:ext cx="405111" cy="259045"/>
    <xdr:sp macro="" textlink="">
      <xdr:nvSpPr>
        <xdr:cNvPr id="434" name="n_3mainValue【港湾・漁港】&#10;有形固定資産減価償却率">
          <a:extLst>
            <a:ext uri="{FF2B5EF4-FFF2-40B4-BE49-F238E27FC236}">
              <a16:creationId xmlns:a16="http://schemas.microsoft.com/office/drawing/2014/main" id="{0306D03A-2815-41A3-8CD6-9535DD8705CE}"/>
            </a:ext>
          </a:extLst>
        </xdr:cNvPr>
        <xdr:cNvSpPr txBox="1"/>
      </xdr:nvSpPr>
      <xdr:spPr>
        <a:xfrm>
          <a:off x="1816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114135</xdr:rowOff>
    </xdr:from>
    <xdr:ext cx="405111" cy="259045"/>
    <xdr:sp macro="" textlink="">
      <xdr:nvSpPr>
        <xdr:cNvPr id="435" name="n_4mainValue【港湾・漁港】&#10;有形固定資産減価償却率">
          <a:extLst>
            <a:ext uri="{FF2B5EF4-FFF2-40B4-BE49-F238E27FC236}">
              <a16:creationId xmlns:a16="http://schemas.microsoft.com/office/drawing/2014/main" id="{F8C90FBF-738C-445F-8995-426FF507BBBE}"/>
            </a:ext>
          </a:extLst>
        </xdr:cNvPr>
        <xdr:cNvSpPr txBox="1"/>
      </xdr:nvSpPr>
      <xdr:spPr>
        <a:xfrm>
          <a:off x="9277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437517BA-7038-49D3-BEDF-A210175EAEB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E1EBCB5D-8B0C-49B8-9A1E-5E10D33C889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E413AC6D-9562-4974-88E7-8AB03FF43E4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ECAE5591-8D29-4FAA-996A-8EA88C3D224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998BB21B-DFBD-49D3-8576-CD651D5920B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47EDF9C9-CF3D-41D8-AA61-3B417C43AA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E47857A9-5A4A-49F2-8052-FF11AF1F852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E29480A5-2E9D-4DE6-BB89-7129C0E2DD9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195B1000-D0C9-461D-8C0F-4533F2A6E13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2C296AC0-842C-451B-B678-C3FBB6DDBC6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81367F34-8F6E-4FC0-9B32-45FF8A26695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759C7C7C-0132-4B3E-8430-4EF4A2D79F8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4A224F6D-F13A-43A0-A185-8B1C88923F0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8FCFE6C4-E089-429B-B256-C6F0EFB5AF05}"/>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1079E842-ABC9-4A15-A237-800D1E88CEE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B8528E41-FD7F-4759-A454-7D8A0D469497}"/>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04DB68E3-CDA0-48FC-9D9C-909C872FD68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E8226D7F-568D-41AE-90F3-DEDE0289FEE4}"/>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23BE956C-E39B-4AAD-8DEA-F6672D299A7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6116511C-48EA-48F1-ADF3-862C4A46714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D4C9A653-C3D7-4BC6-9EDF-905C17F10B7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BF29D673-23F2-4833-A9E7-EC1C58A31AD4}"/>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37BCA805-19FE-4E0D-A5E0-874881BD1FB5}"/>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0E863BF0-DE8D-43E8-96F5-60B7476C7B1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B49C45B8-7170-4CC5-897E-7FF4D0BCC116}"/>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68F31D6B-945B-4794-AD2C-1632156370B2}"/>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DA3583C7-8283-44FD-A410-1BA06333BE16}"/>
            </a:ext>
          </a:extLst>
        </xdr:cNvPr>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8ED657C0-785E-4F16-AEE0-E5E0BC0E01FF}"/>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B91F6BA0-7235-42C5-9780-DFCA1EBABBD9}"/>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A1CADADF-3E33-40AD-A1AF-D0E646A34007}"/>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D6A32871-4689-427B-A9CA-E7E36DE9AD96}"/>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A190F4D2-3ECD-4A61-95E4-B90318B6CD4D}"/>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8793C55-6041-40AA-9697-195FC7B6124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9B0153E-AAA8-4FA5-B3E3-4E449593B8C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28FB5FC-1417-43EF-86F4-73A1399E356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F8BDF50-FF7A-42A6-BA51-FB7F5DC808D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FEE2AD9-2ABB-44C8-ACF2-A276652FE94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149003</xdr:rowOff>
    </xdr:from>
    <xdr:to>
      <xdr:col>55</xdr:col>
      <xdr:colOff>50800</xdr:colOff>
      <xdr:row>108</xdr:row>
      <xdr:rowOff>79153</xdr:rowOff>
    </xdr:to>
    <xdr:sp macro="" textlink="">
      <xdr:nvSpPr>
        <xdr:cNvPr id="473" name="楕円 472">
          <a:extLst>
            <a:ext uri="{FF2B5EF4-FFF2-40B4-BE49-F238E27FC236}">
              <a16:creationId xmlns:a16="http://schemas.microsoft.com/office/drawing/2014/main" id="{9EF5DB88-1E22-46B7-B1CA-9935B8757E06}"/>
            </a:ext>
          </a:extLst>
        </xdr:cNvPr>
        <xdr:cNvSpPr/>
      </xdr:nvSpPr>
      <xdr:spPr>
        <a:xfrm>
          <a:off x="10426700" y="1849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63930</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2E73B869-4B61-48A4-8307-44BC901A7EE7}"/>
            </a:ext>
          </a:extLst>
        </xdr:cNvPr>
        <xdr:cNvSpPr txBox="1"/>
      </xdr:nvSpPr>
      <xdr:spPr>
        <a:xfrm>
          <a:off x="10515600" y="1840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149859</xdr:rowOff>
    </xdr:from>
    <xdr:to>
      <xdr:col>50</xdr:col>
      <xdr:colOff>165100</xdr:colOff>
      <xdr:row>108</xdr:row>
      <xdr:rowOff>80009</xdr:rowOff>
    </xdr:to>
    <xdr:sp macro="" textlink="">
      <xdr:nvSpPr>
        <xdr:cNvPr id="475" name="楕円 474">
          <a:extLst>
            <a:ext uri="{FF2B5EF4-FFF2-40B4-BE49-F238E27FC236}">
              <a16:creationId xmlns:a16="http://schemas.microsoft.com/office/drawing/2014/main" id="{498EE512-965E-42CA-8337-1E9D73CBCC04}"/>
            </a:ext>
          </a:extLst>
        </xdr:cNvPr>
        <xdr:cNvSpPr/>
      </xdr:nvSpPr>
      <xdr:spPr>
        <a:xfrm>
          <a:off x="9588500" y="1849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28353</xdr:rowOff>
    </xdr:from>
    <xdr:to>
      <xdr:col>55</xdr:col>
      <xdr:colOff>0</xdr:colOff>
      <xdr:row>108</xdr:row>
      <xdr:rowOff>29209</xdr:rowOff>
    </xdr:to>
    <xdr:cxnSp macro="">
      <xdr:nvCxnSpPr>
        <xdr:cNvPr id="476" name="直線コネクタ 475">
          <a:extLst>
            <a:ext uri="{FF2B5EF4-FFF2-40B4-BE49-F238E27FC236}">
              <a16:creationId xmlns:a16="http://schemas.microsoft.com/office/drawing/2014/main" id="{462FC25E-11C3-43BC-B105-7B788EB35FE5}"/>
            </a:ext>
          </a:extLst>
        </xdr:cNvPr>
        <xdr:cNvCxnSpPr/>
      </xdr:nvCxnSpPr>
      <xdr:spPr>
        <a:xfrm flipV="1">
          <a:off x="9639300" y="18544953"/>
          <a:ext cx="838200" cy="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150650</xdr:rowOff>
    </xdr:from>
    <xdr:to>
      <xdr:col>46</xdr:col>
      <xdr:colOff>38100</xdr:colOff>
      <xdr:row>108</xdr:row>
      <xdr:rowOff>80800</xdr:rowOff>
    </xdr:to>
    <xdr:sp macro="" textlink="">
      <xdr:nvSpPr>
        <xdr:cNvPr id="477" name="楕円 476">
          <a:extLst>
            <a:ext uri="{FF2B5EF4-FFF2-40B4-BE49-F238E27FC236}">
              <a16:creationId xmlns:a16="http://schemas.microsoft.com/office/drawing/2014/main" id="{DD75887B-0B6F-42DB-9F92-171BFB06DE25}"/>
            </a:ext>
          </a:extLst>
        </xdr:cNvPr>
        <xdr:cNvSpPr/>
      </xdr:nvSpPr>
      <xdr:spPr>
        <a:xfrm>
          <a:off x="8699500" y="1849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29209</xdr:rowOff>
    </xdr:from>
    <xdr:to>
      <xdr:col>50</xdr:col>
      <xdr:colOff>114300</xdr:colOff>
      <xdr:row>108</xdr:row>
      <xdr:rowOff>30000</xdr:rowOff>
    </xdr:to>
    <xdr:cxnSp macro="">
      <xdr:nvCxnSpPr>
        <xdr:cNvPr id="478" name="直線コネクタ 477">
          <a:extLst>
            <a:ext uri="{FF2B5EF4-FFF2-40B4-BE49-F238E27FC236}">
              <a16:creationId xmlns:a16="http://schemas.microsoft.com/office/drawing/2014/main" id="{F0F14C03-0580-4457-80C1-192A18BACF00}"/>
            </a:ext>
          </a:extLst>
        </xdr:cNvPr>
        <xdr:cNvCxnSpPr/>
      </xdr:nvCxnSpPr>
      <xdr:spPr>
        <a:xfrm flipV="1">
          <a:off x="8750300" y="18545809"/>
          <a:ext cx="889000" cy="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152147</xdr:rowOff>
    </xdr:from>
    <xdr:to>
      <xdr:col>41</xdr:col>
      <xdr:colOff>101600</xdr:colOff>
      <xdr:row>108</xdr:row>
      <xdr:rowOff>82297</xdr:rowOff>
    </xdr:to>
    <xdr:sp macro="" textlink="">
      <xdr:nvSpPr>
        <xdr:cNvPr id="479" name="楕円 478">
          <a:extLst>
            <a:ext uri="{FF2B5EF4-FFF2-40B4-BE49-F238E27FC236}">
              <a16:creationId xmlns:a16="http://schemas.microsoft.com/office/drawing/2014/main" id="{F52A90FF-8150-4F77-9AAF-474AAE9DE010}"/>
            </a:ext>
          </a:extLst>
        </xdr:cNvPr>
        <xdr:cNvSpPr/>
      </xdr:nvSpPr>
      <xdr:spPr>
        <a:xfrm>
          <a:off x="7810500" y="1849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30000</xdr:rowOff>
    </xdr:from>
    <xdr:to>
      <xdr:col>45</xdr:col>
      <xdr:colOff>177800</xdr:colOff>
      <xdr:row>108</xdr:row>
      <xdr:rowOff>31497</xdr:rowOff>
    </xdr:to>
    <xdr:cxnSp macro="">
      <xdr:nvCxnSpPr>
        <xdr:cNvPr id="480" name="直線コネクタ 479">
          <a:extLst>
            <a:ext uri="{FF2B5EF4-FFF2-40B4-BE49-F238E27FC236}">
              <a16:creationId xmlns:a16="http://schemas.microsoft.com/office/drawing/2014/main" id="{5097C61C-74A6-4A72-AC20-8FE767178A66}"/>
            </a:ext>
          </a:extLst>
        </xdr:cNvPr>
        <xdr:cNvCxnSpPr/>
      </xdr:nvCxnSpPr>
      <xdr:spPr>
        <a:xfrm flipV="1">
          <a:off x="7861300" y="18546600"/>
          <a:ext cx="889000" cy="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155006</xdr:rowOff>
    </xdr:from>
    <xdr:to>
      <xdr:col>36</xdr:col>
      <xdr:colOff>165100</xdr:colOff>
      <xdr:row>108</xdr:row>
      <xdr:rowOff>85156</xdr:rowOff>
    </xdr:to>
    <xdr:sp macro="" textlink="">
      <xdr:nvSpPr>
        <xdr:cNvPr id="481" name="楕円 480">
          <a:extLst>
            <a:ext uri="{FF2B5EF4-FFF2-40B4-BE49-F238E27FC236}">
              <a16:creationId xmlns:a16="http://schemas.microsoft.com/office/drawing/2014/main" id="{9D75B719-FDE6-42D2-A511-1FBA75C43BDC}"/>
            </a:ext>
          </a:extLst>
        </xdr:cNvPr>
        <xdr:cNvSpPr/>
      </xdr:nvSpPr>
      <xdr:spPr>
        <a:xfrm>
          <a:off x="6921500" y="1850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31497</xdr:rowOff>
    </xdr:from>
    <xdr:to>
      <xdr:col>41</xdr:col>
      <xdr:colOff>50800</xdr:colOff>
      <xdr:row>108</xdr:row>
      <xdr:rowOff>34356</xdr:rowOff>
    </xdr:to>
    <xdr:cxnSp macro="">
      <xdr:nvCxnSpPr>
        <xdr:cNvPr id="482" name="直線コネクタ 481">
          <a:extLst>
            <a:ext uri="{FF2B5EF4-FFF2-40B4-BE49-F238E27FC236}">
              <a16:creationId xmlns:a16="http://schemas.microsoft.com/office/drawing/2014/main" id="{F6AAC486-C34E-4C51-81AB-77CDF12E5AC0}"/>
            </a:ext>
          </a:extLst>
        </xdr:cNvPr>
        <xdr:cNvCxnSpPr/>
      </xdr:nvCxnSpPr>
      <xdr:spPr>
        <a:xfrm flipV="1">
          <a:off x="6972300" y="18548097"/>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3B7A4C23-E611-4465-A2FB-5AE349CC5100}"/>
            </a:ext>
          </a:extLst>
        </xdr:cNvPr>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E6AD910B-EBDC-4B6F-B508-67326CDCF983}"/>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794BB8B0-CD35-4881-B7B7-9575596BE1DB}"/>
            </a:ext>
          </a:extLst>
        </xdr:cNvPr>
        <xdr:cNvSpPr txBox="1"/>
      </xdr:nvSpPr>
      <xdr:spPr>
        <a:xfrm>
          <a:off x="7561795" y="181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6040B7EE-50C7-4373-B26D-D2E46D3DF7F8}"/>
            </a:ext>
          </a:extLst>
        </xdr:cNvPr>
        <xdr:cNvSpPr txBox="1"/>
      </xdr:nvSpPr>
      <xdr:spPr>
        <a:xfrm>
          <a:off x="6672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71136</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0D4AE396-21D3-47B1-8BC8-54C907B962FF}"/>
            </a:ext>
          </a:extLst>
        </xdr:cNvPr>
        <xdr:cNvSpPr txBox="1"/>
      </xdr:nvSpPr>
      <xdr:spPr>
        <a:xfrm>
          <a:off x="9327095" y="1858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71927</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8740CE65-9AC3-4DB9-A099-797F1A7DA391}"/>
            </a:ext>
          </a:extLst>
        </xdr:cNvPr>
        <xdr:cNvSpPr txBox="1"/>
      </xdr:nvSpPr>
      <xdr:spPr>
        <a:xfrm>
          <a:off x="8450795" y="1858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73424</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CD8275BF-E69E-41A2-A51B-3A83EA791360}"/>
            </a:ext>
          </a:extLst>
        </xdr:cNvPr>
        <xdr:cNvSpPr txBox="1"/>
      </xdr:nvSpPr>
      <xdr:spPr>
        <a:xfrm>
          <a:off x="7594111" y="18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76283</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3CF7D32F-FF83-48AE-B623-CDC9FA0F2411}"/>
            </a:ext>
          </a:extLst>
        </xdr:cNvPr>
        <xdr:cNvSpPr txBox="1"/>
      </xdr:nvSpPr>
      <xdr:spPr>
        <a:xfrm>
          <a:off x="6705111" y="1859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C932D3A9-8427-4779-A8E5-185EA4BD43C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1B3EC7F9-72D7-4A1A-B6DF-455A4DFFE7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412BDB17-CD96-40D6-A66F-1E2F56E078D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56A23CCD-654B-473F-8434-6BD57322722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DA16A7C5-2ED8-49FC-B0DB-D46A70414B2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94E7EF56-90F4-4A3B-A773-088B54EC714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1CD76FE2-2DD0-495E-B9D7-117333276C9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93376E6E-63F4-4135-A61E-92F539956B1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AA8F14D2-2A49-473B-ACBB-521CA181E01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C4322D21-CD56-4C18-9B2E-0F2C60D6CB8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72905999-FB94-42EE-A86B-86C455A8143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25837925-2115-4E8D-8C41-C616E29990C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93E747A5-B76C-4B06-ABBF-FC53E6E289B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9FCD99A1-8E6B-4B65-B645-032213B5D6B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6C77C553-57B3-4630-A45E-D53FCA3B2C6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AA6CA725-FC94-4D26-944A-34A7890F338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F8C78114-CD0F-4617-BA91-E7E6C81E1BD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8B721C34-D39D-4C8A-BCC6-458C8F8E456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B2E5394A-C0C8-4C59-B1AD-6EC2755A1A7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4EE5EFF1-4D81-47F4-85DF-405EF1A1F3F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89AE7FF8-C62A-4470-9C72-081C4BFD1B2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81F9127B-39D6-4643-90DB-4CBAE78B4D9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0857730A-129F-4A16-9E0C-F52939DA1C1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A68736F5-4178-459D-9E0F-4E4425FB3EC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9DA3A605-5761-4F58-8B3F-A639279A94E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A53486E1-405D-4787-BB61-A84A0F05B891}"/>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5BDAF039-6A0F-4B60-9559-AC209AAE01F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76C14308-9FB9-452E-BEEB-8EFD3943BA1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72048B4A-4DAB-4EE3-8042-1201024D5BD7}"/>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190E682F-2983-4AA0-85CA-78D1C471E5B1}"/>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6810CEDB-FAAD-4409-9E64-7208091C9B25}"/>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81D8DAF2-8E8F-48B4-9EEA-28627A14EBCA}"/>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80536C88-DF4F-4A7C-9033-B55E6D0FD211}"/>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B9D26B18-2A1F-4F1E-ADFA-DD9E4B2779C1}"/>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CBC3F65A-F8B7-4423-B3CF-0BD8C0212BD4}"/>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0A15E909-73E1-40CA-B9BA-3F230516482F}"/>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E8B3E6E-3A3F-4BF4-A191-C312D1AE675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8BD3D86-D526-41FA-97A5-A6A667A5DA6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76B86BA-2357-457E-82D5-9D86ED83BD9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CBCF23C-F169-4E7D-998D-CC9DE823D5A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C257451-2626-4024-93E6-F572B238BE5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532" name="楕円 531">
          <a:extLst>
            <a:ext uri="{FF2B5EF4-FFF2-40B4-BE49-F238E27FC236}">
              <a16:creationId xmlns:a16="http://schemas.microsoft.com/office/drawing/2014/main" id="{175D8C81-DF0C-42C1-B654-BCF233B67993}"/>
            </a:ext>
          </a:extLst>
        </xdr:cNvPr>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48277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CA57001A-C75C-454E-8BC9-DB978CECDB77}"/>
            </a:ext>
          </a:extLst>
        </xdr:cNvPr>
        <xdr:cNvSpPr txBox="1"/>
      </xdr:nvSpPr>
      <xdr:spPr>
        <a:xfrm>
          <a:off x="16357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71120</xdr:rowOff>
    </xdr:from>
    <xdr:to>
      <xdr:col>81</xdr:col>
      <xdr:colOff>101600</xdr:colOff>
      <xdr:row>36</xdr:row>
      <xdr:rowOff>1270</xdr:rowOff>
    </xdr:to>
    <xdr:sp macro="" textlink="">
      <xdr:nvSpPr>
        <xdr:cNvPr id="534" name="楕円 533">
          <a:extLst>
            <a:ext uri="{FF2B5EF4-FFF2-40B4-BE49-F238E27FC236}">
              <a16:creationId xmlns:a16="http://schemas.microsoft.com/office/drawing/2014/main" id="{FF4A8A1D-149C-43A3-A8B7-C8DCA1FF0CD6}"/>
            </a:ext>
          </a:extLst>
        </xdr:cNvPr>
        <xdr:cNvSpPr/>
      </xdr:nvSpPr>
      <xdr:spPr>
        <a:xfrm>
          <a:off x="15430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121920</xdr:rowOff>
    </xdr:from>
    <xdr:to>
      <xdr:col>85</xdr:col>
      <xdr:colOff>127000</xdr:colOff>
      <xdr:row>37</xdr:row>
      <xdr:rowOff>76200</xdr:rowOff>
    </xdr:to>
    <xdr:cxnSp macro="">
      <xdr:nvCxnSpPr>
        <xdr:cNvPr id="535" name="直線コネクタ 534">
          <a:extLst>
            <a:ext uri="{FF2B5EF4-FFF2-40B4-BE49-F238E27FC236}">
              <a16:creationId xmlns:a16="http://schemas.microsoft.com/office/drawing/2014/main" id="{BBBE42EC-AECD-4F89-81E4-960D820CD1D8}"/>
            </a:ext>
          </a:extLst>
        </xdr:cNvPr>
        <xdr:cNvCxnSpPr/>
      </xdr:nvCxnSpPr>
      <xdr:spPr>
        <a:xfrm>
          <a:off x="15481300" y="612267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23767</xdr:rowOff>
    </xdr:from>
    <xdr:to>
      <xdr:col>76</xdr:col>
      <xdr:colOff>165100</xdr:colOff>
      <xdr:row>36</xdr:row>
      <xdr:rowOff>125367</xdr:rowOff>
    </xdr:to>
    <xdr:sp macro="" textlink="">
      <xdr:nvSpPr>
        <xdr:cNvPr id="536" name="楕円 535">
          <a:extLst>
            <a:ext uri="{FF2B5EF4-FFF2-40B4-BE49-F238E27FC236}">
              <a16:creationId xmlns:a16="http://schemas.microsoft.com/office/drawing/2014/main" id="{CA6917A7-B8B4-410B-8AEA-1FA4CC3CC3D8}"/>
            </a:ext>
          </a:extLst>
        </xdr:cNvPr>
        <xdr:cNvSpPr/>
      </xdr:nvSpPr>
      <xdr:spPr>
        <a:xfrm>
          <a:off x="14541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121920</xdr:rowOff>
    </xdr:from>
    <xdr:to>
      <xdr:col>81</xdr:col>
      <xdr:colOff>50800</xdr:colOff>
      <xdr:row>36</xdr:row>
      <xdr:rowOff>74567</xdr:rowOff>
    </xdr:to>
    <xdr:cxnSp macro="">
      <xdr:nvCxnSpPr>
        <xdr:cNvPr id="537" name="直線コネクタ 536">
          <a:extLst>
            <a:ext uri="{FF2B5EF4-FFF2-40B4-BE49-F238E27FC236}">
              <a16:creationId xmlns:a16="http://schemas.microsoft.com/office/drawing/2014/main" id="{568669A4-098B-4457-830E-0A9B2DF9A2F7}"/>
            </a:ext>
          </a:extLst>
        </xdr:cNvPr>
        <xdr:cNvCxnSpPr/>
      </xdr:nvCxnSpPr>
      <xdr:spPr>
        <a:xfrm flipV="1">
          <a:off x="14592300" y="612267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120106</xdr:rowOff>
    </xdr:from>
    <xdr:to>
      <xdr:col>72</xdr:col>
      <xdr:colOff>38100</xdr:colOff>
      <xdr:row>38</xdr:row>
      <xdr:rowOff>50256</xdr:rowOff>
    </xdr:to>
    <xdr:sp macro="" textlink="">
      <xdr:nvSpPr>
        <xdr:cNvPr id="538" name="楕円 537">
          <a:extLst>
            <a:ext uri="{FF2B5EF4-FFF2-40B4-BE49-F238E27FC236}">
              <a16:creationId xmlns:a16="http://schemas.microsoft.com/office/drawing/2014/main" id="{50BE9F0C-D873-4D1B-B646-7024C6D0BAE5}"/>
            </a:ext>
          </a:extLst>
        </xdr:cNvPr>
        <xdr:cNvSpPr/>
      </xdr:nvSpPr>
      <xdr:spPr>
        <a:xfrm>
          <a:off x="13652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74567</xdr:rowOff>
    </xdr:from>
    <xdr:to>
      <xdr:col>76</xdr:col>
      <xdr:colOff>114300</xdr:colOff>
      <xdr:row>37</xdr:row>
      <xdr:rowOff>170906</xdr:rowOff>
    </xdr:to>
    <xdr:cxnSp macro="">
      <xdr:nvCxnSpPr>
        <xdr:cNvPr id="539" name="直線コネクタ 538">
          <a:extLst>
            <a:ext uri="{FF2B5EF4-FFF2-40B4-BE49-F238E27FC236}">
              <a16:creationId xmlns:a16="http://schemas.microsoft.com/office/drawing/2014/main" id="{0B07E657-B909-41C5-93A6-F80ACF59A04D}"/>
            </a:ext>
          </a:extLst>
        </xdr:cNvPr>
        <xdr:cNvCxnSpPr/>
      </xdr:nvCxnSpPr>
      <xdr:spPr>
        <a:xfrm flipV="1">
          <a:off x="13703300" y="6246767"/>
          <a:ext cx="889000" cy="26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12337</xdr:rowOff>
    </xdr:from>
    <xdr:to>
      <xdr:col>67</xdr:col>
      <xdr:colOff>101600</xdr:colOff>
      <xdr:row>38</xdr:row>
      <xdr:rowOff>113937</xdr:rowOff>
    </xdr:to>
    <xdr:sp macro="" textlink="">
      <xdr:nvSpPr>
        <xdr:cNvPr id="540" name="楕円 539">
          <a:extLst>
            <a:ext uri="{FF2B5EF4-FFF2-40B4-BE49-F238E27FC236}">
              <a16:creationId xmlns:a16="http://schemas.microsoft.com/office/drawing/2014/main" id="{631814E6-D990-4F6D-9992-A4128D7CBF46}"/>
            </a:ext>
          </a:extLst>
        </xdr:cNvPr>
        <xdr:cNvSpPr/>
      </xdr:nvSpPr>
      <xdr:spPr>
        <a:xfrm>
          <a:off x="12763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170906</xdr:rowOff>
    </xdr:from>
    <xdr:to>
      <xdr:col>71</xdr:col>
      <xdr:colOff>177800</xdr:colOff>
      <xdr:row>38</xdr:row>
      <xdr:rowOff>63137</xdr:rowOff>
    </xdr:to>
    <xdr:cxnSp macro="">
      <xdr:nvCxnSpPr>
        <xdr:cNvPr id="541" name="直線コネクタ 540">
          <a:extLst>
            <a:ext uri="{FF2B5EF4-FFF2-40B4-BE49-F238E27FC236}">
              <a16:creationId xmlns:a16="http://schemas.microsoft.com/office/drawing/2014/main" id="{BAFF63C4-D4D0-4D32-BA86-BDCE1BA3845B}"/>
            </a:ext>
          </a:extLst>
        </xdr:cNvPr>
        <xdr:cNvCxnSpPr/>
      </xdr:nvCxnSpPr>
      <xdr:spPr>
        <a:xfrm flipV="1">
          <a:off x="12814300" y="651455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3D0FE72E-C092-44DA-B397-EE5FE669C45F}"/>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3618D68C-9FBB-4C2B-9E3C-FBE43ACF601C}"/>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9676DDF5-858A-4046-8114-06F9FDF17B49}"/>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4A40F30B-C8B2-428E-849D-B78A207DFA73}"/>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17797</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7F079C7D-5C28-4CE2-AD8D-E0927ABDD9F4}"/>
            </a:ext>
          </a:extLst>
        </xdr:cNvPr>
        <xdr:cNvSpPr txBox="1"/>
      </xdr:nvSpPr>
      <xdr:spPr>
        <a:xfrm>
          <a:off x="152660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141894</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F150B0F7-D665-445A-9DE1-42CE1F693DFA}"/>
            </a:ext>
          </a:extLst>
        </xdr:cNvPr>
        <xdr:cNvSpPr txBox="1"/>
      </xdr:nvSpPr>
      <xdr:spPr>
        <a:xfrm>
          <a:off x="143897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66783</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61E8AA59-60C4-4D47-A07B-66F8DA60FC57}"/>
            </a:ext>
          </a:extLst>
        </xdr:cNvPr>
        <xdr:cNvSpPr txBox="1"/>
      </xdr:nvSpPr>
      <xdr:spPr>
        <a:xfrm>
          <a:off x="13500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130464</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72CAB343-E3BC-4EBC-A78B-4DD8B647E15F}"/>
            </a:ext>
          </a:extLst>
        </xdr:cNvPr>
        <xdr:cNvSpPr txBox="1"/>
      </xdr:nvSpPr>
      <xdr:spPr>
        <a:xfrm>
          <a:off x="12611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D131F11E-953C-47A4-AEC7-05F37051EE1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25ACABCF-72A0-4A2A-90CD-7B8A1D5C293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37429EA-A168-440E-A26C-7D75CB14FBA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4ED181C9-3B0F-4D75-ACD3-DC2A52A3EEE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A66736A1-4AB4-4F55-8C15-07212B4835A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E72A671E-370A-476A-8400-80E4EF84E78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AB41A29F-93BB-44BF-ABC3-E702A6A80E7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6531D11D-2F2B-4E01-9DF7-1F08FAFFB91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3183BB17-8904-4E9E-AECA-51FE0E568A2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AE26B9CA-64E8-494C-B274-D1D639A1C54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CB87B9DD-FF16-411D-BC8C-58A937D45BB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B47B094F-96F2-4655-9133-DF321773E59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AD6155C2-6579-476E-913F-3CFB495CE37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1609B6CA-371B-4B6C-8A4B-605061BC9C1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73054C46-271C-41AE-A35B-2F8FDDD21D4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8E92367B-E950-40F5-BE7B-F2ED13FB7D2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D87EF309-6D3C-4EFA-9772-7C60616F837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CFB9B32C-1F70-4ADF-BFFE-BC1588DA298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35CB36B5-F1C1-4A98-A6CD-B47D01B6D12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0F342077-EC64-4235-8028-F0BA552EAED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2D786C5D-2640-42C4-B3E7-BA79BC0FAC3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FDD79A51-C6CA-4481-B31D-A827920BEC03}"/>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E6FB7158-365B-4A89-B829-58B02827E29F}"/>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4D17DC5F-F33A-45A9-B6C1-39FB001E7C28}"/>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7D23868A-6E7A-4C81-A0F7-11AFB17CE1BC}"/>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3C57E04D-AF25-408B-934C-F23A586F79A6}"/>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337A75EB-0AD0-4EDD-8F6E-B009B1CE0556}"/>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DC3DA982-4505-4E02-AD3F-1A0CDFE1F4BC}"/>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F27DACB2-100C-4076-80CF-30890AE9761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565BB3D6-8643-4771-A6E2-1DF5B2C917CB}"/>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609DC4CD-DEBA-4179-9EE1-47A68567F0BC}"/>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B1AA7669-EC60-472E-8A0B-9C0EF6D8CCC0}"/>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4642255E-E6F2-4C6A-96BD-B6B8250DF8B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188E393-8EEB-476C-86A7-28E3306BEE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6D43152-6771-483B-855C-8BE87725AB5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9B261F2-9544-4175-91D3-F6065DCC4BE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5883389D-A9F6-4F55-855F-5B487303AAD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105410</xdr:rowOff>
    </xdr:from>
    <xdr:to>
      <xdr:col>116</xdr:col>
      <xdr:colOff>114300</xdr:colOff>
      <xdr:row>41</xdr:row>
      <xdr:rowOff>35560</xdr:rowOff>
    </xdr:to>
    <xdr:sp macro="" textlink="">
      <xdr:nvSpPr>
        <xdr:cNvPr id="587" name="楕円 586">
          <a:extLst>
            <a:ext uri="{FF2B5EF4-FFF2-40B4-BE49-F238E27FC236}">
              <a16:creationId xmlns:a16="http://schemas.microsoft.com/office/drawing/2014/main" id="{651149F7-8885-4B00-B199-09104239B44F}"/>
            </a:ext>
          </a:extLst>
        </xdr:cNvPr>
        <xdr:cNvSpPr/>
      </xdr:nvSpPr>
      <xdr:spPr>
        <a:xfrm>
          <a:off x="221107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83837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291097DD-42B5-49B0-A5FC-76B7B107F930}"/>
            </a:ext>
          </a:extLst>
        </xdr:cNvPr>
        <xdr:cNvSpPr txBox="1"/>
      </xdr:nvSpPr>
      <xdr:spPr>
        <a:xfrm>
          <a:off x="22199600"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107696</xdr:rowOff>
    </xdr:from>
    <xdr:to>
      <xdr:col>112</xdr:col>
      <xdr:colOff>38100</xdr:colOff>
      <xdr:row>41</xdr:row>
      <xdr:rowOff>37846</xdr:rowOff>
    </xdr:to>
    <xdr:sp macro="" textlink="">
      <xdr:nvSpPr>
        <xdr:cNvPr id="589" name="楕円 588">
          <a:extLst>
            <a:ext uri="{FF2B5EF4-FFF2-40B4-BE49-F238E27FC236}">
              <a16:creationId xmlns:a16="http://schemas.microsoft.com/office/drawing/2014/main" id="{E3213BB6-DB48-4B18-8021-08FB076CDD21}"/>
            </a:ext>
          </a:extLst>
        </xdr:cNvPr>
        <xdr:cNvSpPr/>
      </xdr:nvSpPr>
      <xdr:spPr>
        <a:xfrm>
          <a:off x="21272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156210</xdr:rowOff>
    </xdr:from>
    <xdr:to>
      <xdr:col>116</xdr:col>
      <xdr:colOff>63500</xdr:colOff>
      <xdr:row>40</xdr:row>
      <xdr:rowOff>158496</xdr:rowOff>
    </xdr:to>
    <xdr:cxnSp macro="">
      <xdr:nvCxnSpPr>
        <xdr:cNvPr id="590" name="直線コネクタ 589">
          <a:extLst>
            <a:ext uri="{FF2B5EF4-FFF2-40B4-BE49-F238E27FC236}">
              <a16:creationId xmlns:a16="http://schemas.microsoft.com/office/drawing/2014/main" id="{01736ECC-462F-4EEA-A708-7AFBB1EDA54E}"/>
            </a:ext>
          </a:extLst>
        </xdr:cNvPr>
        <xdr:cNvCxnSpPr/>
      </xdr:nvCxnSpPr>
      <xdr:spPr>
        <a:xfrm flipV="1">
          <a:off x="21323300" y="701421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116840</xdr:rowOff>
    </xdr:from>
    <xdr:to>
      <xdr:col>107</xdr:col>
      <xdr:colOff>101600</xdr:colOff>
      <xdr:row>41</xdr:row>
      <xdr:rowOff>46990</xdr:rowOff>
    </xdr:to>
    <xdr:sp macro="" textlink="">
      <xdr:nvSpPr>
        <xdr:cNvPr id="591" name="楕円 590">
          <a:extLst>
            <a:ext uri="{FF2B5EF4-FFF2-40B4-BE49-F238E27FC236}">
              <a16:creationId xmlns:a16="http://schemas.microsoft.com/office/drawing/2014/main" id="{0FEA255B-117B-4627-95BE-5572C23701D5}"/>
            </a:ext>
          </a:extLst>
        </xdr:cNvPr>
        <xdr:cNvSpPr/>
      </xdr:nvSpPr>
      <xdr:spPr>
        <a:xfrm>
          <a:off x="20383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158496</xdr:rowOff>
    </xdr:from>
    <xdr:to>
      <xdr:col>111</xdr:col>
      <xdr:colOff>177800</xdr:colOff>
      <xdr:row>40</xdr:row>
      <xdr:rowOff>167640</xdr:rowOff>
    </xdr:to>
    <xdr:cxnSp macro="">
      <xdr:nvCxnSpPr>
        <xdr:cNvPr id="592" name="直線コネクタ 591">
          <a:extLst>
            <a:ext uri="{FF2B5EF4-FFF2-40B4-BE49-F238E27FC236}">
              <a16:creationId xmlns:a16="http://schemas.microsoft.com/office/drawing/2014/main" id="{989A3F69-663D-4D4B-9C66-08B68F735E3D}"/>
            </a:ext>
          </a:extLst>
        </xdr:cNvPr>
        <xdr:cNvCxnSpPr/>
      </xdr:nvCxnSpPr>
      <xdr:spPr>
        <a:xfrm flipV="1">
          <a:off x="20434300" y="7016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130556</xdr:rowOff>
    </xdr:from>
    <xdr:to>
      <xdr:col>102</xdr:col>
      <xdr:colOff>165100</xdr:colOff>
      <xdr:row>40</xdr:row>
      <xdr:rowOff>60706</xdr:rowOff>
    </xdr:to>
    <xdr:sp macro="" textlink="">
      <xdr:nvSpPr>
        <xdr:cNvPr id="593" name="楕円 592">
          <a:extLst>
            <a:ext uri="{FF2B5EF4-FFF2-40B4-BE49-F238E27FC236}">
              <a16:creationId xmlns:a16="http://schemas.microsoft.com/office/drawing/2014/main" id="{25C4DA42-3C3F-43D9-8F17-327A6E52B9D6}"/>
            </a:ext>
          </a:extLst>
        </xdr:cNvPr>
        <xdr:cNvSpPr/>
      </xdr:nvSpPr>
      <xdr:spPr>
        <a:xfrm>
          <a:off x="19494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xdr:rowOff>
    </xdr:from>
    <xdr:to>
      <xdr:col>107</xdr:col>
      <xdr:colOff>50800</xdr:colOff>
      <xdr:row>40</xdr:row>
      <xdr:rowOff>167640</xdr:rowOff>
    </xdr:to>
    <xdr:cxnSp macro="">
      <xdr:nvCxnSpPr>
        <xdr:cNvPr id="594" name="直線コネクタ 593">
          <a:extLst>
            <a:ext uri="{FF2B5EF4-FFF2-40B4-BE49-F238E27FC236}">
              <a16:creationId xmlns:a16="http://schemas.microsoft.com/office/drawing/2014/main" id="{B80C9F13-2211-4A10-A67E-0876D3692E2E}"/>
            </a:ext>
          </a:extLst>
        </xdr:cNvPr>
        <xdr:cNvCxnSpPr/>
      </xdr:nvCxnSpPr>
      <xdr:spPr>
        <a:xfrm>
          <a:off x="19545300" y="6867906"/>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135128</xdr:rowOff>
    </xdr:from>
    <xdr:to>
      <xdr:col>98</xdr:col>
      <xdr:colOff>38100</xdr:colOff>
      <xdr:row>40</xdr:row>
      <xdr:rowOff>65278</xdr:rowOff>
    </xdr:to>
    <xdr:sp macro="" textlink="">
      <xdr:nvSpPr>
        <xdr:cNvPr id="595" name="楕円 594">
          <a:extLst>
            <a:ext uri="{FF2B5EF4-FFF2-40B4-BE49-F238E27FC236}">
              <a16:creationId xmlns:a16="http://schemas.microsoft.com/office/drawing/2014/main" id="{07360B6D-FACC-43E4-B2EF-C5514795F932}"/>
            </a:ext>
          </a:extLst>
        </xdr:cNvPr>
        <xdr:cNvSpPr/>
      </xdr:nvSpPr>
      <xdr:spPr>
        <a:xfrm>
          <a:off x="18605500" y="68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9906</xdr:rowOff>
    </xdr:from>
    <xdr:to>
      <xdr:col>102</xdr:col>
      <xdr:colOff>114300</xdr:colOff>
      <xdr:row>40</xdr:row>
      <xdr:rowOff>14478</xdr:rowOff>
    </xdr:to>
    <xdr:cxnSp macro="">
      <xdr:nvCxnSpPr>
        <xdr:cNvPr id="596" name="直線コネクタ 595">
          <a:extLst>
            <a:ext uri="{FF2B5EF4-FFF2-40B4-BE49-F238E27FC236}">
              <a16:creationId xmlns:a16="http://schemas.microsoft.com/office/drawing/2014/main" id="{530452BA-738C-41DA-8D75-748509DED1D5}"/>
            </a:ext>
          </a:extLst>
        </xdr:cNvPr>
        <xdr:cNvCxnSpPr/>
      </xdr:nvCxnSpPr>
      <xdr:spPr>
        <a:xfrm flipV="1">
          <a:off x="18656300" y="68679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F117EC62-755B-4799-8584-258FE5787A7E}"/>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F56B3EAE-7651-4706-AE58-44D7B53C011C}"/>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CD4BF2EF-392E-4A39-9B78-744157B3CF5B}"/>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D02C414C-CC2B-49F4-9F9B-0F293A8CDA42}"/>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28973</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3E020C3F-D860-4419-8FBA-ADD74F30A48A}"/>
            </a:ext>
          </a:extLst>
        </xdr:cNvPr>
        <xdr:cNvSpPr txBox="1"/>
      </xdr:nvSpPr>
      <xdr:spPr>
        <a:xfrm>
          <a:off x="210757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38117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11A92163-4926-4011-AD2F-FF231C0A1FF3}"/>
            </a:ext>
          </a:extLst>
        </xdr:cNvPr>
        <xdr:cNvSpPr txBox="1"/>
      </xdr:nvSpPr>
      <xdr:spPr>
        <a:xfrm>
          <a:off x="20199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51833</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19088033-3F06-4382-B4E7-5C377BD967F7}"/>
            </a:ext>
          </a:extLst>
        </xdr:cNvPr>
        <xdr:cNvSpPr txBox="1"/>
      </xdr:nvSpPr>
      <xdr:spPr>
        <a:xfrm>
          <a:off x="19310427" y="69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56405</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DF1A2BC2-BCA6-403D-9CF4-00A7C2DCBBDA}"/>
            </a:ext>
          </a:extLst>
        </xdr:cNvPr>
        <xdr:cNvSpPr txBox="1"/>
      </xdr:nvSpPr>
      <xdr:spPr>
        <a:xfrm>
          <a:off x="18421427"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2EE8678D-D6A7-423B-9AD7-5030DDA418A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DEC77DCC-0D60-4E83-AFCB-3670C85B23D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F31850A7-4867-4075-8618-E8D39B40100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B20AB466-53B2-4577-BFF2-3E7A53C2118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7017EC51-9F1C-41F2-8C64-82D2DF8A25B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6436555D-6A78-4674-880E-60AF0C8D91D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85D2966A-814B-4B0C-89E9-715EE08E87A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718AC184-9B0B-4582-B54E-FE67D1BD820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30FDB1-45A1-42FF-A7CE-646D2B32952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C1CB7774-94B6-411E-AC99-E4D30B612E3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D91BDA8B-D141-4AAC-A87A-93F3FE8122B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7397E153-EF36-4C7B-8907-CCA6945C225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92B2CFC6-1652-4D41-860E-895637FE5D2D}"/>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3B5C7650-67DF-4B68-A1A2-B18E343A474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B0831493-DF2C-4F29-81C6-B619B4853A8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93E6ED6B-7680-4DAA-A5C9-CB57986EF28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FB000D83-7D25-483A-ADEE-AB0F410845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9BCED560-A983-4906-9DF8-11663C99D64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7FA558A2-D9CC-45C0-B6DC-F8282EBE5A5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8BA5B7C7-67BC-4E43-9AEA-4FAFD90EA53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33CF8C22-142E-42C2-BD02-65DF1288BC2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0D60320D-4555-4C82-BD4C-B4310A3D261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E824BB9C-7AD1-4D30-BFA8-99E046F6FE3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BF25765F-17C9-496C-9D8B-DFF9C82EBDB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05CD3C4C-4785-4837-80B9-4DAF365D006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E5CFB929-9DC2-4118-B5BB-E62A1120844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36A47DDA-C39B-4DC9-ABF7-820180C25C1F}"/>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73B783EA-BED4-47D9-886D-3ADA256EB95A}"/>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C1A6A744-4CE4-4629-9268-970AB0E80900}"/>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9B0ED910-AF88-41C0-908E-0C95E1AE9CB9}"/>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EA839DB1-B4C4-4CD7-BB6D-486A64A0A833}"/>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7A592367-3D64-48E1-ABB2-9DDADC9446E4}"/>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20A83B00-4957-4AF9-9E6F-BCB83EBE03C5}"/>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4EBEF6D9-6644-4EC4-A7A7-D4C1F3BAFF44}"/>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0F0F9A26-C9E9-42CF-96F5-34523D2EA4B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943BE7A1-848B-4710-B5BE-5ED6048612CE}"/>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FE98F22E-DCAD-4BDD-80D9-C84F876F9335}"/>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2B277BF-60CB-4300-9B4C-46200569552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DBFF3A4-0A91-46D9-942F-EDAF1AB9F0A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51C4D8C-B1DE-495E-A1E5-13A07957CBF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9C96F41-1B54-4536-8F3C-707CF9BE548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0E81836-B23E-4B79-BE02-87FA6250477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104322</xdr:rowOff>
    </xdr:from>
    <xdr:to>
      <xdr:col>85</xdr:col>
      <xdr:colOff>177800</xdr:colOff>
      <xdr:row>62</xdr:row>
      <xdr:rowOff>34472</xdr:rowOff>
    </xdr:to>
    <xdr:sp macro="" textlink="">
      <xdr:nvSpPr>
        <xdr:cNvPr id="647" name="楕円 646">
          <a:extLst>
            <a:ext uri="{FF2B5EF4-FFF2-40B4-BE49-F238E27FC236}">
              <a16:creationId xmlns:a16="http://schemas.microsoft.com/office/drawing/2014/main" id="{38954736-64C7-4AF3-A5F8-24844FBBDA37}"/>
            </a:ext>
          </a:extLst>
        </xdr:cNvPr>
        <xdr:cNvSpPr/>
      </xdr:nvSpPr>
      <xdr:spPr>
        <a:xfrm>
          <a:off x="16268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82749</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52FE88BA-E4B2-4744-81EC-7DDDDA7C694E}"/>
            </a:ext>
          </a:extLst>
        </xdr:cNvPr>
        <xdr:cNvSpPr txBox="1"/>
      </xdr:nvSpPr>
      <xdr:spPr>
        <a:xfrm>
          <a:off x="16357600"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42273</xdr:rowOff>
    </xdr:from>
    <xdr:to>
      <xdr:col>81</xdr:col>
      <xdr:colOff>101600</xdr:colOff>
      <xdr:row>61</xdr:row>
      <xdr:rowOff>143873</xdr:rowOff>
    </xdr:to>
    <xdr:sp macro="" textlink="">
      <xdr:nvSpPr>
        <xdr:cNvPr id="649" name="楕円 648">
          <a:extLst>
            <a:ext uri="{FF2B5EF4-FFF2-40B4-BE49-F238E27FC236}">
              <a16:creationId xmlns:a16="http://schemas.microsoft.com/office/drawing/2014/main" id="{BA2CF2D4-F3DF-4822-9BE1-7ABC32283661}"/>
            </a:ext>
          </a:extLst>
        </xdr:cNvPr>
        <xdr:cNvSpPr/>
      </xdr:nvSpPr>
      <xdr:spPr>
        <a:xfrm>
          <a:off x="15430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93073</xdr:rowOff>
    </xdr:from>
    <xdr:to>
      <xdr:col>85</xdr:col>
      <xdr:colOff>127000</xdr:colOff>
      <xdr:row>61</xdr:row>
      <xdr:rowOff>155122</xdr:rowOff>
    </xdr:to>
    <xdr:cxnSp macro="">
      <xdr:nvCxnSpPr>
        <xdr:cNvPr id="650" name="直線コネクタ 649">
          <a:extLst>
            <a:ext uri="{FF2B5EF4-FFF2-40B4-BE49-F238E27FC236}">
              <a16:creationId xmlns:a16="http://schemas.microsoft.com/office/drawing/2014/main" id="{7A1A55C8-C2CF-45FB-8273-EFEBCD5270F0}"/>
            </a:ext>
          </a:extLst>
        </xdr:cNvPr>
        <xdr:cNvCxnSpPr/>
      </xdr:nvCxnSpPr>
      <xdr:spPr>
        <a:xfrm>
          <a:off x="15481300" y="10551523"/>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86360</xdr:rowOff>
    </xdr:from>
    <xdr:to>
      <xdr:col>76</xdr:col>
      <xdr:colOff>165100</xdr:colOff>
      <xdr:row>61</xdr:row>
      <xdr:rowOff>16510</xdr:rowOff>
    </xdr:to>
    <xdr:sp macro="" textlink="">
      <xdr:nvSpPr>
        <xdr:cNvPr id="651" name="楕円 650">
          <a:extLst>
            <a:ext uri="{FF2B5EF4-FFF2-40B4-BE49-F238E27FC236}">
              <a16:creationId xmlns:a16="http://schemas.microsoft.com/office/drawing/2014/main" id="{7E345C32-09A9-4B96-943C-272EA6732E17}"/>
            </a:ext>
          </a:extLst>
        </xdr:cNvPr>
        <xdr:cNvSpPr/>
      </xdr:nvSpPr>
      <xdr:spPr>
        <a:xfrm>
          <a:off x="14541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137160</xdr:rowOff>
    </xdr:from>
    <xdr:to>
      <xdr:col>81</xdr:col>
      <xdr:colOff>50800</xdr:colOff>
      <xdr:row>61</xdr:row>
      <xdr:rowOff>93073</xdr:rowOff>
    </xdr:to>
    <xdr:cxnSp macro="">
      <xdr:nvCxnSpPr>
        <xdr:cNvPr id="652" name="直線コネクタ 651">
          <a:extLst>
            <a:ext uri="{FF2B5EF4-FFF2-40B4-BE49-F238E27FC236}">
              <a16:creationId xmlns:a16="http://schemas.microsoft.com/office/drawing/2014/main" id="{8684E964-E949-4293-8965-81A77F613AFF}"/>
            </a:ext>
          </a:extLst>
        </xdr:cNvPr>
        <xdr:cNvCxnSpPr/>
      </xdr:nvCxnSpPr>
      <xdr:spPr>
        <a:xfrm>
          <a:off x="14592300" y="10424160"/>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79828</xdr:rowOff>
    </xdr:from>
    <xdr:to>
      <xdr:col>72</xdr:col>
      <xdr:colOff>38100</xdr:colOff>
      <xdr:row>61</xdr:row>
      <xdr:rowOff>9978</xdr:rowOff>
    </xdr:to>
    <xdr:sp macro="" textlink="">
      <xdr:nvSpPr>
        <xdr:cNvPr id="653" name="楕円 652">
          <a:extLst>
            <a:ext uri="{FF2B5EF4-FFF2-40B4-BE49-F238E27FC236}">
              <a16:creationId xmlns:a16="http://schemas.microsoft.com/office/drawing/2014/main" id="{1B2E9789-0A29-44CD-822F-AEA620C480DD}"/>
            </a:ext>
          </a:extLst>
        </xdr:cNvPr>
        <xdr:cNvSpPr/>
      </xdr:nvSpPr>
      <xdr:spPr>
        <a:xfrm>
          <a:off x="13652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130628</xdr:rowOff>
    </xdr:from>
    <xdr:to>
      <xdr:col>76</xdr:col>
      <xdr:colOff>114300</xdr:colOff>
      <xdr:row>60</xdr:row>
      <xdr:rowOff>137160</xdr:rowOff>
    </xdr:to>
    <xdr:cxnSp macro="">
      <xdr:nvCxnSpPr>
        <xdr:cNvPr id="654" name="直線コネクタ 653">
          <a:extLst>
            <a:ext uri="{FF2B5EF4-FFF2-40B4-BE49-F238E27FC236}">
              <a16:creationId xmlns:a16="http://schemas.microsoft.com/office/drawing/2014/main" id="{A3A1ED4E-AE63-4CCE-AE2B-AB135254CE55}"/>
            </a:ext>
          </a:extLst>
        </xdr:cNvPr>
        <xdr:cNvCxnSpPr/>
      </xdr:nvCxnSpPr>
      <xdr:spPr>
        <a:xfrm>
          <a:off x="13703300" y="104176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11249</xdr:rowOff>
    </xdr:from>
    <xdr:to>
      <xdr:col>67</xdr:col>
      <xdr:colOff>101600</xdr:colOff>
      <xdr:row>60</xdr:row>
      <xdr:rowOff>112849</xdr:rowOff>
    </xdr:to>
    <xdr:sp macro="" textlink="">
      <xdr:nvSpPr>
        <xdr:cNvPr id="655" name="楕円 654">
          <a:extLst>
            <a:ext uri="{FF2B5EF4-FFF2-40B4-BE49-F238E27FC236}">
              <a16:creationId xmlns:a16="http://schemas.microsoft.com/office/drawing/2014/main" id="{595F4659-CC81-471E-9E45-73A9B418560B}"/>
            </a:ext>
          </a:extLst>
        </xdr:cNvPr>
        <xdr:cNvSpPr/>
      </xdr:nvSpPr>
      <xdr:spPr>
        <a:xfrm>
          <a:off x="12763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62049</xdr:rowOff>
    </xdr:from>
    <xdr:to>
      <xdr:col>71</xdr:col>
      <xdr:colOff>177800</xdr:colOff>
      <xdr:row>60</xdr:row>
      <xdr:rowOff>130628</xdr:rowOff>
    </xdr:to>
    <xdr:cxnSp macro="">
      <xdr:nvCxnSpPr>
        <xdr:cNvPr id="656" name="直線コネクタ 655">
          <a:extLst>
            <a:ext uri="{FF2B5EF4-FFF2-40B4-BE49-F238E27FC236}">
              <a16:creationId xmlns:a16="http://schemas.microsoft.com/office/drawing/2014/main" id="{36B4DA8A-257A-4390-AABC-43FB75B7EC87}"/>
            </a:ext>
          </a:extLst>
        </xdr:cNvPr>
        <xdr:cNvCxnSpPr/>
      </xdr:nvCxnSpPr>
      <xdr:spPr>
        <a:xfrm>
          <a:off x="12814300" y="10349049"/>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087B3D56-436B-4A60-B675-129A0CBC984D}"/>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DAFDC741-D548-4489-BDD8-ADBD988D01F7}"/>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D8F342FF-2EF7-4269-8548-EE66D9C8EA13}"/>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BB1659F2-A15C-49F7-8C5B-EC116DB9F022}"/>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135000</xdr:rowOff>
    </xdr:from>
    <xdr:ext cx="405111" cy="259045"/>
    <xdr:sp macro="" textlink="">
      <xdr:nvSpPr>
        <xdr:cNvPr id="661" name="n_1mainValue【学校施設】&#10;有形固定資産減価償却率">
          <a:extLst>
            <a:ext uri="{FF2B5EF4-FFF2-40B4-BE49-F238E27FC236}">
              <a16:creationId xmlns:a16="http://schemas.microsoft.com/office/drawing/2014/main" id="{E38DA6A8-9364-4D8D-A1F5-EC0472966595}"/>
            </a:ext>
          </a:extLst>
        </xdr:cNvPr>
        <xdr:cNvSpPr txBox="1"/>
      </xdr:nvSpPr>
      <xdr:spPr>
        <a:xfrm>
          <a:off x="15266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7637</xdr:rowOff>
    </xdr:from>
    <xdr:ext cx="405111" cy="259045"/>
    <xdr:sp macro="" textlink="">
      <xdr:nvSpPr>
        <xdr:cNvPr id="662" name="n_2mainValue【学校施設】&#10;有形固定資産減価償却率">
          <a:extLst>
            <a:ext uri="{FF2B5EF4-FFF2-40B4-BE49-F238E27FC236}">
              <a16:creationId xmlns:a16="http://schemas.microsoft.com/office/drawing/2014/main" id="{41491F84-464B-4439-8100-F690EA1E4606}"/>
            </a:ext>
          </a:extLst>
        </xdr:cNvPr>
        <xdr:cNvSpPr txBox="1"/>
      </xdr:nvSpPr>
      <xdr:spPr>
        <a:xfrm>
          <a:off x="14389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xdr:rowOff>
    </xdr:from>
    <xdr:ext cx="405111" cy="259045"/>
    <xdr:sp macro="" textlink="">
      <xdr:nvSpPr>
        <xdr:cNvPr id="663" name="n_3mainValue【学校施設】&#10;有形固定資産減価償却率">
          <a:extLst>
            <a:ext uri="{FF2B5EF4-FFF2-40B4-BE49-F238E27FC236}">
              <a16:creationId xmlns:a16="http://schemas.microsoft.com/office/drawing/2014/main" id="{6CCF986F-DAC0-4026-83C1-0F1EC3316E1A}"/>
            </a:ext>
          </a:extLst>
        </xdr:cNvPr>
        <xdr:cNvSpPr txBox="1"/>
      </xdr:nvSpPr>
      <xdr:spPr>
        <a:xfrm>
          <a:off x="13500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103976</xdr:rowOff>
    </xdr:from>
    <xdr:ext cx="405111" cy="259045"/>
    <xdr:sp macro="" textlink="">
      <xdr:nvSpPr>
        <xdr:cNvPr id="664" name="n_4mainValue【学校施設】&#10;有形固定資産減価償却率">
          <a:extLst>
            <a:ext uri="{FF2B5EF4-FFF2-40B4-BE49-F238E27FC236}">
              <a16:creationId xmlns:a16="http://schemas.microsoft.com/office/drawing/2014/main" id="{1F6A9184-53F3-4D2C-BB7D-522F11E8274C}"/>
            </a:ext>
          </a:extLst>
        </xdr:cNvPr>
        <xdr:cNvSpPr txBox="1"/>
      </xdr:nvSpPr>
      <xdr:spPr>
        <a:xfrm>
          <a:off x="126117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C87C831A-D04D-4A8D-B973-51FA17B28DF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974DBD94-1B48-417E-B4A6-124F9DD55A6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DE09149E-335D-4560-A9FB-49DA19B1E66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D23B1DA2-5D24-4FA0-8C49-6AC01ACABA2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AD582B87-337E-44EB-8450-D5659889779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D11802E4-E7B2-4D24-ACFA-65B4553B685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40316B20-CA64-4D8F-80C1-2B4D1E9BCA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83A3DED1-9A8A-42A7-889F-4B268671E16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DBC6434C-98E8-4E70-A139-7D6CC60B75F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FE5F75D-2754-4A62-8B8A-8FB22EC5B5C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BDA0E916-C020-4E31-B4FA-BE4EF2A4351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CEA5CB37-808F-4F15-A291-A63018C6E63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8878B32E-F9E4-4CEE-9E24-FC537FFDF1B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C0AA5AFE-073F-4E13-81BF-F0353C95045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DBCA283A-497D-4D88-8FB6-A609AC4CD36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4E2F5936-29C0-4399-8D84-C1385928500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5CADE877-77F2-4166-8166-1248F4DD144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A5B6C2E6-4BF9-4E91-826F-4BB2BE3242F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F74C302E-096C-4B7F-9938-E4E9CFEFE2A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A5B23686-3E40-45A0-839A-5B7C87F9431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7754C234-8B2D-42DB-80A0-512378CB1E9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2F006FBE-3258-438A-89DE-AFEA4345434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9761017B-E80B-45E9-84AC-7E3669783C3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6594088E-9669-4D74-802C-B727536B4DAF}"/>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9C4243E4-D511-48C9-8C54-6144BC4369E5}"/>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3C62B043-8769-42C2-8F53-53EB81C5170E}"/>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9C60CBE1-5D68-4B5E-86E6-953996D05F6F}"/>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699FE949-98A8-4E99-9254-4DF5D6C9100F}"/>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D29130EA-E082-4563-A886-D11CB1A0287E}"/>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AC9AC407-5C3A-4C4B-B843-79E7972D3338}"/>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F5DF0461-C245-46C0-AA02-9CBFEC068E07}"/>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B3E0FAA1-13CF-4F62-A96B-23EC9180C611}"/>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3EEF11AB-6B32-4D4D-A85B-4105736A6012}"/>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F37BE072-F991-4A6A-982E-EEA8B50C7289}"/>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4144C468-BAD0-4723-8DCA-D592A5978AE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AD6DCDB0-2C17-4184-BF9E-C9CEEF11933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126FBAB-BCA0-4B83-8A23-29A93ECE1C2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A8B3D8D-FDA3-4374-A934-5E52A686C2D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8B40C70-6657-4BD9-9A3D-D135EFFF294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79121</xdr:rowOff>
    </xdr:from>
    <xdr:to>
      <xdr:col>116</xdr:col>
      <xdr:colOff>114300</xdr:colOff>
      <xdr:row>62</xdr:row>
      <xdr:rowOff>9271</xdr:rowOff>
    </xdr:to>
    <xdr:sp macro="" textlink="">
      <xdr:nvSpPr>
        <xdr:cNvPr id="704" name="楕円 703">
          <a:extLst>
            <a:ext uri="{FF2B5EF4-FFF2-40B4-BE49-F238E27FC236}">
              <a16:creationId xmlns:a16="http://schemas.microsoft.com/office/drawing/2014/main" id="{88CCDE7E-A9AA-42F8-82B5-D6D072FFDC03}"/>
            </a:ext>
          </a:extLst>
        </xdr:cNvPr>
        <xdr:cNvSpPr/>
      </xdr:nvSpPr>
      <xdr:spPr>
        <a:xfrm>
          <a:off x="22110700" y="1053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101998</xdr:rowOff>
    </xdr:from>
    <xdr:ext cx="469744" cy="259045"/>
    <xdr:sp macro="" textlink="">
      <xdr:nvSpPr>
        <xdr:cNvPr id="705" name="【学校施設】&#10;一人当たり面積該当値テキスト">
          <a:extLst>
            <a:ext uri="{FF2B5EF4-FFF2-40B4-BE49-F238E27FC236}">
              <a16:creationId xmlns:a16="http://schemas.microsoft.com/office/drawing/2014/main" id="{E58A6D04-B5A4-49FF-BFA9-666028DF1F0D}"/>
            </a:ext>
          </a:extLst>
        </xdr:cNvPr>
        <xdr:cNvSpPr txBox="1"/>
      </xdr:nvSpPr>
      <xdr:spPr>
        <a:xfrm>
          <a:off x="22199600" y="1038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87503</xdr:rowOff>
    </xdr:from>
    <xdr:to>
      <xdr:col>112</xdr:col>
      <xdr:colOff>38100</xdr:colOff>
      <xdr:row>62</xdr:row>
      <xdr:rowOff>17653</xdr:rowOff>
    </xdr:to>
    <xdr:sp macro="" textlink="">
      <xdr:nvSpPr>
        <xdr:cNvPr id="706" name="楕円 705">
          <a:extLst>
            <a:ext uri="{FF2B5EF4-FFF2-40B4-BE49-F238E27FC236}">
              <a16:creationId xmlns:a16="http://schemas.microsoft.com/office/drawing/2014/main" id="{51381BA2-63D4-4B53-8635-57716DC872C1}"/>
            </a:ext>
          </a:extLst>
        </xdr:cNvPr>
        <xdr:cNvSpPr/>
      </xdr:nvSpPr>
      <xdr:spPr>
        <a:xfrm>
          <a:off x="21272500" y="105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129921</xdr:rowOff>
    </xdr:from>
    <xdr:to>
      <xdr:col>116</xdr:col>
      <xdr:colOff>63500</xdr:colOff>
      <xdr:row>61</xdr:row>
      <xdr:rowOff>138303</xdr:rowOff>
    </xdr:to>
    <xdr:cxnSp macro="">
      <xdr:nvCxnSpPr>
        <xdr:cNvPr id="707" name="直線コネクタ 706">
          <a:extLst>
            <a:ext uri="{FF2B5EF4-FFF2-40B4-BE49-F238E27FC236}">
              <a16:creationId xmlns:a16="http://schemas.microsoft.com/office/drawing/2014/main" id="{D48089B3-8AFB-4B93-AC40-F41D6F028755}"/>
            </a:ext>
          </a:extLst>
        </xdr:cNvPr>
        <xdr:cNvCxnSpPr/>
      </xdr:nvCxnSpPr>
      <xdr:spPr>
        <a:xfrm flipV="1">
          <a:off x="21323300" y="10588371"/>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81979</xdr:rowOff>
    </xdr:from>
    <xdr:to>
      <xdr:col>107</xdr:col>
      <xdr:colOff>101600</xdr:colOff>
      <xdr:row>62</xdr:row>
      <xdr:rowOff>12129</xdr:rowOff>
    </xdr:to>
    <xdr:sp macro="" textlink="">
      <xdr:nvSpPr>
        <xdr:cNvPr id="708" name="楕円 707">
          <a:extLst>
            <a:ext uri="{FF2B5EF4-FFF2-40B4-BE49-F238E27FC236}">
              <a16:creationId xmlns:a16="http://schemas.microsoft.com/office/drawing/2014/main" id="{E98C4EFD-5FD4-4D4C-90A3-55C10370D0B8}"/>
            </a:ext>
          </a:extLst>
        </xdr:cNvPr>
        <xdr:cNvSpPr/>
      </xdr:nvSpPr>
      <xdr:spPr>
        <a:xfrm>
          <a:off x="20383500" y="1054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132779</xdr:rowOff>
    </xdr:from>
    <xdr:to>
      <xdr:col>111</xdr:col>
      <xdr:colOff>177800</xdr:colOff>
      <xdr:row>61</xdr:row>
      <xdr:rowOff>138303</xdr:rowOff>
    </xdr:to>
    <xdr:cxnSp macro="">
      <xdr:nvCxnSpPr>
        <xdr:cNvPr id="709" name="直線コネクタ 708">
          <a:extLst>
            <a:ext uri="{FF2B5EF4-FFF2-40B4-BE49-F238E27FC236}">
              <a16:creationId xmlns:a16="http://schemas.microsoft.com/office/drawing/2014/main" id="{6B9EB357-0725-41A2-83C3-19822535A6B4}"/>
            </a:ext>
          </a:extLst>
        </xdr:cNvPr>
        <xdr:cNvCxnSpPr/>
      </xdr:nvCxnSpPr>
      <xdr:spPr>
        <a:xfrm>
          <a:off x="20434300" y="10591229"/>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95694</xdr:rowOff>
    </xdr:from>
    <xdr:to>
      <xdr:col>102</xdr:col>
      <xdr:colOff>165100</xdr:colOff>
      <xdr:row>62</xdr:row>
      <xdr:rowOff>25844</xdr:rowOff>
    </xdr:to>
    <xdr:sp macro="" textlink="">
      <xdr:nvSpPr>
        <xdr:cNvPr id="710" name="楕円 709">
          <a:extLst>
            <a:ext uri="{FF2B5EF4-FFF2-40B4-BE49-F238E27FC236}">
              <a16:creationId xmlns:a16="http://schemas.microsoft.com/office/drawing/2014/main" id="{22C35B5F-348B-4600-B395-2B64F6B9CF66}"/>
            </a:ext>
          </a:extLst>
        </xdr:cNvPr>
        <xdr:cNvSpPr/>
      </xdr:nvSpPr>
      <xdr:spPr>
        <a:xfrm>
          <a:off x="19494500" y="1055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132779</xdr:rowOff>
    </xdr:from>
    <xdr:to>
      <xdr:col>107</xdr:col>
      <xdr:colOff>50800</xdr:colOff>
      <xdr:row>61</xdr:row>
      <xdr:rowOff>146494</xdr:rowOff>
    </xdr:to>
    <xdr:cxnSp macro="">
      <xdr:nvCxnSpPr>
        <xdr:cNvPr id="711" name="直線コネクタ 710">
          <a:extLst>
            <a:ext uri="{FF2B5EF4-FFF2-40B4-BE49-F238E27FC236}">
              <a16:creationId xmlns:a16="http://schemas.microsoft.com/office/drawing/2014/main" id="{B15ED4B9-5A78-4199-BD28-FDF4ED6DDC39}"/>
            </a:ext>
          </a:extLst>
        </xdr:cNvPr>
        <xdr:cNvCxnSpPr/>
      </xdr:nvCxnSpPr>
      <xdr:spPr>
        <a:xfrm flipV="1">
          <a:off x="19545300" y="10591229"/>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100838</xdr:rowOff>
    </xdr:from>
    <xdr:to>
      <xdr:col>98</xdr:col>
      <xdr:colOff>38100</xdr:colOff>
      <xdr:row>62</xdr:row>
      <xdr:rowOff>30988</xdr:rowOff>
    </xdr:to>
    <xdr:sp macro="" textlink="">
      <xdr:nvSpPr>
        <xdr:cNvPr id="712" name="楕円 711">
          <a:extLst>
            <a:ext uri="{FF2B5EF4-FFF2-40B4-BE49-F238E27FC236}">
              <a16:creationId xmlns:a16="http://schemas.microsoft.com/office/drawing/2014/main" id="{A92BCF7E-B012-4358-AA36-C8940B0E33D0}"/>
            </a:ext>
          </a:extLst>
        </xdr:cNvPr>
        <xdr:cNvSpPr/>
      </xdr:nvSpPr>
      <xdr:spPr>
        <a:xfrm>
          <a:off x="18605500" y="1055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146494</xdr:rowOff>
    </xdr:from>
    <xdr:to>
      <xdr:col>102</xdr:col>
      <xdr:colOff>114300</xdr:colOff>
      <xdr:row>61</xdr:row>
      <xdr:rowOff>151638</xdr:rowOff>
    </xdr:to>
    <xdr:cxnSp macro="">
      <xdr:nvCxnSpPr>
        <xdr:cNvPr id="713" name="直線コネクタ 712">
          <a:extLst>
            <a:ext uri="{FF2B5EF4-FFF2-40B4-BE49-F238E27FC236}">
              <a16:creationId xmlns:a16="http://schemas.microsoft.com/office/drawing/2014/main" id="{511AC002-20E8-42D6-9D10-5BA9C57A105E}"/>
            </a:ext>
          </a:extLst>
        </xdr:cNvPr>
        <xdr:cNvCxnSpPr/>
      </xdr:nvCxnSpPr>
      <xdr:spPr>
        <a:xfrm flipV="1">
          <a:off x="18656300" y="1060494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1DB289FB-E828-4676-8694-0C35D651252B}"/>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AB1F1B53-7569-4B14-82DD-7DD3A10E5665}"/>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F3E1B472-FA9B-417B-80DB-5B47C15BF3E2}"/>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0C83E0FC-D902-490C-81F9-BD27BE128E29}"/>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34180</xdr:rowOff>
    </xdr:from>
    <xdr:ext cx="469744" cy="259045"/>
    <xdr:sp macro="" textlink="">
      <xdr:nvSpPr>
        <xdr:cNvPr id="718" name="n_1mainValue【学校施設】&#10;一人当たり面積">
          <a:extLst>
            <a:ext uri="{FF2B5EF4-FFF2-40B4-BE49-F238E27FC236}">
              <a16:creationId xmlns:a16="http://schemas.microsoft.com/office/drawing/2014/main" id="{71B067E6-B465-4F38-921E-DDEFF84EC17A}"/>
            </a:ext>
          </a:extLst>
        </xdr:cNvPr>
        <xdr:cNvSpPr txBox="1"/>
      </xdr:nvSpPr>
      <xdr:spPr>
        <a:xfrm>
          <a:off x="21075727" y="103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28656</xdr:rowOff>
    </xdr:from>
    <xdr:ext cx="469744" cy="259045"/>
    <xdr:sp macro="" textlink="">
      <xdr:nvSpPr>
        <xdr:cNvPr id="719" name="n_2mainValue【学校施設】&#10;一人当たり面積">
          <a:extLst>
            <a:ext uri="{FF2B5EF4-FFF2-40B4-BE49-F238E27FC236}">
              <a16:creationId xmlns:a16="http://schemas.microsoft.com/office/drawing/2014/main" id="{7BEC9C1C-99DF-420D-95E2-C3CE43097716}"/>
            </a:ext>
          </a:extLst>
        </xdr:cNvPr>
        <xdr:cNvSpPr txBox="1"/>
      </xdr:nvSpPr>
      <xdr:spPr>
        <a:xfrm>
          <a:off x="20199427" y="1031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42371</xdr:rowOff>
    </xdr:from>
    <xdr:ext cx="469744" cy="259045"/>
    <xdr:sp macro="" textlink="">
      <xdr:nvSpPr>
        <xdr:cNvPr id="720" name="n_3mainValue【学校施設】&#10;一人当たり面積">
          <a:extLst>
            <a:ext uri="{FF2B5EF4-FFF2-40B4-BE49-F238E27FC236}">
              <a16:creationId xmlns:a16="http://schemas.microsoft.com/office/drawing/2014/main" id="{E7A44FC9-1FFF-4C5F-A239-85545D02DA9C}"/>
            </a:ext>
          </a:extLst>
        </xdr:cNvPr>
        <xdr:cNvSpPr txBox="1"/>
      </xdr:nvSpPr>
      <xdr:spPr>
        <a:xfrm>
          <a:off x="19310427" y="1032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47515</xdr:rowOff>
    </xdr:from>
    <xdr:ext cx="469744" cy="259045"/>
    <xdr:sp macro="" textlink="">
      <xdr:nvSpPr>
        <xdr:cNvPr id="721" name="n_4mainValue【学校施設】&#10;一人当たり面積">
          <a:extLst>
            <a:ext uri="{FF2B5EF4-FFF2-40B4-BE49-F238E27FC236}">
              <a16:creationId xmlns:a16="http://schemas.microsoft.com/office/drawing/2014/main" id="{11DF5D05-4FF4-485F-A3A2-4711EAC4E7F9}"/>
            </a:ext>
          </a:extLst>
        </xdr:cNvPr>
        <xdr:cNvSpPr txBox="1"/>
      </xdr:nvSpPr>
      <xdr:spPr>
        <a:xfrm>
          <a:off x="18421427" y="1033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BC8C098C-FED6-4CFB-9EA5-58C603A799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305269BF-78E4-4F82-88E9-7ED1E114AAE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13804083-576A-4EDA-B6B5-BEE8707108F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E5729B7C-CCB0-4101-A903-4752E1D37C5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5787FC-ED4B-47A4-B855-0AF8CBC139D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C294E409-8862-44D8-93C5-25E2F167C45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E9922AEF-1B44-4603-9964-63996667CA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6DD50068-9E74-47B2-A576-150E97EF0D0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D9B522B6-57F2-4594-9569-8D43C405495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37FF405F-BB05-4483-A322-AA749927543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481634AB-F30B-436F-AA43-0203A4EB57C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E79B116B-ADA2-4B41-AC09-51C1A67A515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F01B33B5-DBC9-4563-952B-1F04981F51A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876A24D3-DDBB-428D-9B92-0E5C54CDB45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58D8DD42-521A-45E8-BAE9-9B429F7492B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DFCD7047-36D2-4515-8A5F-F3FE98ACA7B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E70D5BD8-75BA-4C81-BA67-079A1270288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E838FF73-AA57-4F21-8564-629028A79A1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7D1B0D94-0121-4BA6-8448-E18149F1BB3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1181E191-96B1-4622-8870-30F4237F675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71352C7B-91E6-458D-A39D-8F40A3560EC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82740C1F-2F0D-4BFE-8F9F-1DA41ED6180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C765CF56-ABC7-411A-9466-06EF2DF79C2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BF599AD2-FA17-41B9-B3BD-A8F295AE2C9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EAACFF15-5BFF-4A43-A316-95CBD0B815B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91F8BDB2-B7FC-491C-AB4D-080520A46B16}"/>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5E593AED-A736-4698-BAE7-F0E65A636D6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87D8664E-E93A-4DAA-A3F2-91ED6E97923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6533D3C9-F9C3-4897-84D1-4024C6BD6AF2}"/>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4BA57887-8C8D-4173-B8C0-194D9B7BCCF2}"/>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52" name="【児童館】&#10;有形固定資産減価償却率平均値テキスト">
          <a:extLst>
            <a:ext uri="{FF2B5EF4-FFF2-40B4-BE49-F238E27FC236}">
              <a16:creationId xmlns:a16="http://schemas.microsoft.com/office/drawing/2014/main" id="{1627DD41-EBCF-4F06-A271-59B5240C740D}"/>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EB469ED5-7726-47FB-8AED-F61691C28A1F}"/>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89333A50-1726-4F47-B413-8003205C07AA}"/>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37A3C9F7-AAB1-42F5-AD47-6234D019DFFC}"/>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45615026-1971-415B-8AA6-02A7C3D13CB7}"/>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a:extLst>
            <a:ext uri="{FF2B5EF4-FFF2-40B4-BE49-F238E27FC236}">
              <a16:creationId xmlns:a16="http://schemas.microsoft.com/office/drawing/2014/main" id="{B3752F25-B89E-4464-A860-D6DEF0F0B858}"/>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1D78E96-E289-4A24-955A-731ECBF58EF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6F7C14D1-DB30-420E-AF21-C8B87C4F21F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F9D15ED-6AAE-41CF-9EEC-120620F432C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EC64DCB-CDA4-4A44-BB63-DBB24F349D8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C079FDD-602F-4E5E-A2DE-4201663E3AF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3" name="楕円 762">
          <a:extLst>
            <a:ext uri="{FF2B5EF4-FFF2-40B4-BE49-F238E27FC236}">
              <a16:creationId xmlns:a16="http://schemas.microsoft.com/office/drawing/2014/main" id="{171B342D-4A49-46D7-A03E-C5C0B28AE414}"/>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64" name="【児童館】&#10;有形固定資産減価償却率該当値テキスト">
          <a:extLst>
            <a:ext uri="{FF2B5EF4-FFF2-40B4-BE49-F238E27FC236}">
              <a16:creationId xmlns:a16="http://schemas.microsoft.com/office/drawing/2014/main" id="{A987F02E-F35D-41E4-9E34-F1C3ECCC1BB6}"/>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5" name="楕円 764">
          <a:extLst>
            <a:ext uri="{FF2B5EF4-FFF2-40B4-BE49-F238E27FC236}">
              <a16:creationId xmlns:a16="http://schemas.microsoft.com/office/drawing/2014/main" id="{B599B8F9-B17F-4E74-A282-96CCF3A4C0E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6" name="直線コネクタ 765">
          <a:extLst>
            <a:ext uri="{FF2B5EF4-FFF2-40B4-BE49-F238E27FC236}">
              <a16:creationId xmlns:a16="http://schemas.microsoft.com/office/drawing/2014/main" id="{09AB5BAD-0681-4E0E-89D0-73141288697C}"/>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104866</xdr:rowOff>
    </xdr:from>
    <xdr:to>
      <xdr:col>76</xdr:col>
      <xdr:colOff>165100</xdr:colOff>
      <xdr:row>87</xdr:row>
      <xdr:rowOff>35016</xdr:rowOff>
    </xdr:to>
    <xdr:sp macro="" textlink="">
      <xdr:nvSpPr>
        <xdr:cNvPr id="767" name="楕円 766">
          <a:extLst>
            <a:ext uri="{FF2B5EF4-FFF2-40B4-BE49-F238E27FC236}">
              <a16:creationId xmlns:a16="http://schemas.microsoft.com/office/drawing/2014/main" id="{B013B378-4843-448D-9D77-F5F01880D922}"/>
            </a:ext>
          </a:extLst>
        </xdr:cNvPr>
        <xdr:cNvSpPr/>
      </xdr:nvSpPr>
      <xdr:spPr>
        <a:xfrm>
          <a:off x="14541500" y="148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155666</xdr:rowOff>
    </xdr:from>
    <xdr:to>
      <xdr:col>81</xdr:col>
      <xdr:colOff>50800</xdr:colOff>
      <xdr:row>86</xdr:row>
      <xdr:rowOff>168729</xdr:rowOff>
    </xdr:to>
    <xdr:cxnSp macro="">
      <xdr:nvCxnSpPr>
        <xdr:cNvPr id="768" name="直線コネクタ 767">
          <a:extLst>
            <a:ext uri="{FF2B5EF4-FFF2-40B4-BE49-F238E27FC236}">
              <a16:creationId xmlns:a16="http://schemas.microsoft.com/office/drawing/2014/main" id="{DF8A86D3-DBEA-4A48-99A3-DA7C08362F71}"/>
            </a:ext>
          </a:extLst>
        </xdr:cNvPr>
        <xdr:cNvCxnSpPr/>
      </xdr:nvCxnSpPr>
      <xdr:spPr>
        <a:xfrm>
          <a:off x="14592300" y="1490036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142421</xdr:rowOff>
    </xdr:from>
    <xdr:to>
      <xdr:col>72</xdr:col>
      <xdr:colOff>38100</xdr:colOff>
      <xdr:row>85</xdr:row>
      <xdr:rowOff>72571</xdr:rowOff>
    </xdr:to>
    <xdr:sp macro="" textlink="">
      <xdr:nvSpPr>
        <xdr:cNvPr id="769" name="楕円 768">
          <a:extLst>
            <a:ext uri="{FF2B5EF4-FFF2-40B4-BE49-F238E27FC236}">
              <a16:creationId xmlns:a16="http://schemas.microsoft.com/office/drawing/2014/main" id="{65C7016C-B601-4553-AA5E-8E2711C0779A}"/>
            </a:ext>
          </a:extLst>
        </xdr:cNvPr>
        <xdr:cNvSpPr/>
      </xdr:nvSpPr>
      <xdr:spPr>
        <a:xfrm>
          <a:off x="13652500" y="14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21771</xdr:rowOff>
    </xdr:from>
    <xdr:to>
      <xdr:col>76</xdr:col>
      <xdr:colOff>114300</xdr:colOff>
      <xdr:row>86</xdr:row>
      <xdr:rowOff>155666</xdr:rowOff>
    </xdr:to>
    <xdr:cxnSp macro="">
      <xdr:nvCxnSpPr>
        <xdr:cNvPr id="770" name="直線コネクタ 769">
          <a:extLst>
            <a:ext uri="{FF2B5EF4-FFF2-40B4-BE49-F238E27FC236}">
              <a16:creationId xmlns:a16="http://schemas.microsoft.com/office/drawing/2014/main" id="{BC1ADC29-5E43-4FB6-A563-E8D3CC64181B}"/>
            </a:ext>
          </a:extLst>
        </xdr:cNvPr>
        <xdr:cNvCxnSpPr/>
      </xdr:nvCxnSpPr>
      <xdr:spPr>
        <a:xfrm>
          <a:off x="13703300" y="14595021"/>
          <a:ext cx="889000" cy="30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93436</xdr:rowOff>
    </xdr:from>
    <xdr:to>
      <xdr:col>67</xdr:col>
      <xdr:colOff>101600</xdr:colOff>
      <xdr:row>87</xdr:row>
      <xdr:rowOff>23586</xdr:rowOff>
    </xdr:to>
    <xdr:sp macro="" textlink="">
      <xdr:nvSpPr>
        <xdr:cNvPr id="771" name="楕円 770">
          <a:extLst>
            <a:ext uri="{FF2B5EF4-FFF2-40B4-BE49-F238E27FC236}">
              <a16:creationId xmlns:a16="http://schemas.microsoft.com/office/drawing/2014/main" id="{D56413A4-0323-4F60-9E3B-E480C9EFC1C9}"/>
            </a:ext>
          </a:extLst>
        </xdr:cNvPr>
        <xdr:cNvSpPr/>
      </xdr:nvSpPr>
      <xdr:spPr>
        <a:xfrm>
          <a:off x="12763500" y="148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21771</xdr:rowOff>
    </xdr:from>
    <xdr:to>
      <xdr:col>71</xdr:col>
      <xdr:colOff>177800</xdr:colOff>
      <xdr:row>86</xdr:row>
      <xdr:rowOff>144236</xdr:rowOff>
    </xdr:to>
    <xdr:cxnSp macro="">
      <xdr:nvCxnSpPr>
        <xdr:cNvPr id="772" name="直線コネクタ 771">
          <a:extLst>
            <a:ext uri="{FF2B5EF4-FFF2-40B4-BE49-F238E27FC236}">
              <a16:creationId xmlns:a16="http://schemas.microsoft.com/office/drawing/2014/main" id="{4D25D221-4C1B-49F7-A086-6B478F7A0217}"/>
            </a:ext>
          </a:extLst>
        </xdr:cNvPr>
        <xdr:cNvCxnSpPr/>
      </xdr:nvCxnSpPr>
      <xdr:spPr>
        <a:xfrm flipV="1">
          <a:off x="12814300" y="14595021"/>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3" name="n_1aveValue【児童館】&#10;有形固定資産減価償却率">
          <a:extLst>
            <a:ext uri="{FF2B5EF4-FFF2-40B4-BE49-F238E27FC236}">
              <a16:creationId xmlns:a16="http://schemas.microsoft.com/office/drawing/2014/main" id="{9EBC1DF2-BCD0-4A55-A8EA-D790027E8A03}"/>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74" name="n_2aveValue【児童館】&#10;有形固定資産減価償却率">
          <a:extLst>
            <a:ext uri="{FF2B5EF4-FFF2-40B4-BE49-F238E27FC236}">
              <a16:creationId xmlns:a16="http://schemas.microsoft.com/office/drawing/2014/main" id="{041550FC-B577-477D-B068-DD443FA8E942}"/>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75" name="n_3aveValue【児童館】&#10;有形固定資産減価償却率">
          <a:extLst>
            <a:ext uri="{FF2B5EF4-FFF2-40B4-BE49-F238E27FC236}">
              <a16:creationId xmlns:a16="http://schemas.microsoft.com/office/drawing/2014/main" id="{65F87668-601F-4F16-ADC4-E2C3D84F912C}"/>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776" name="n_4aveValue【児童館】&#10;有形固定資産減価償却率">
          <a:extLst>
            <a:ext uri="{FF2B5EF4-FFF2-40B4-BE49-F238E27FC236}">
              <a16:creationId xmlns:a16="http://schemas.microsoft.com/office/drawing/2014/main" id="{AFD94D9D-1EA2-424F-A2B9-06799DC4704C}"/>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7" name="n_1mainValue【児童館】&#10;有形固定資産減価償却率">
          <a:extLst>
            <a:ext uri="{FF2B5EF4-FFF2-40B4-BE49-F238E27FC236}">
              <a16:creationId xmlns:a16="http://schemas.microsoft.com/office/drawing/2014/main" id="{E52D0820-DC43-43AD-90FF-B0DB71D5310F}"/>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26143</xdr:rowOff>
    </xdr:from>
    <xdr:ext cx="405111" cy="259045"/>
    <xdr:sp macro="" textlink="">
      <xdr:nvSpPr>
        <xdr:cNvPr id="778" name="n_2mainValue【児童館】&#10;有形固定資産減価償却率">
          <a:extLst>
            <a:ext uri="{FF2B5EF4-FFF2-40B4-BE49-F238E27FC236}">
              <a16:creationId xmlns:a16="http://schemas.microsoft.com/office/drawing/2014/main" id="{8F4CEA5D-F12A-47E8-9276-B1DD53DD21C4}"/>
            </a:ext>
          </a:extLst>
        </xdr:cNvPr>
        <xdr:cNvSpPr txBox="1"/>
      </xdr:nvSpPr>
      <xdr:spPr>
        <a:xfrm>
          <a:off x="14389744" y="1494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63698</xdr:rowOff>
    </xdr:from>
    <xdr:ext cx="405111" cy="259045"/>
    <xdr:sp macro="" textlink="">
      <xdr:nvSpPr>
        <xdr:cNvPr id="779" name="n_3mainValue【児童館】&#10;有形固定資産減価償却率">
          <a:extLst>
            <a:ext uri="{FF2B5EF4-FFF2-40B4-BE49-F238E27FC236}">
              <a16:creationId xmlns:a16="http://schemas.microsoft.com/office/drawing/2014/main" id="{0B2E8D81-0A65-4283-A098-AFD48209E058}"/>
            </a:ext>
          </a:extLst>
        </xdr:cNvPr>
        <xdr:cNvSpPr txBox="1"/>
      </xdr:nvSpPr>
      <xdr:spPr>
        <a:xfrm>
          <a:off x="13500744" y="1463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14713</xdr:rowOff>
    </xdr:from>
    <xdr:ext cx="405111" cy="259045"/>
    <xdr:sp macro="" textlink="">
      <xdr:nvSpPr>
        <xdr:cNvPr id="780" name="n_4mainValue【児童館】&#10;有形固定資産減価償却率">
          <a:extLst>
            <a:ext uri="{FF2B5EF4-FFF2-40B4-BE49-F238E27FC236}">
              <a16:creationId xmlns:a16="http://schemas.microsoft.com/office/drawing/2014/main" id="{9C3B554B-6406-4B20-B2B5-56FB6A10263F}"/>
            </a:ext>
          </a:extLst>
        </xdr:cNvPr>
        <xdr:cNvSpPr txBox="1"/>
      </xdr:nvSpPr>
      <xdr:spPr>
        <a:xfrm>
          <a:off x="12611744" y="1493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6CB9FE2C-2E89-436E-872F-932F6DA69EC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DBE45DC2-BE11-4F16-8C08-E564F0B718E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13CB6B44-C598-454F-AFCD-8E1C6253966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73F62A2B-8BF8-48B4-AACA-BF2857EC5D0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D49954B3-3A31-47B9-B3BF-BFDE8EEFC32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A43423A7-4337-4EF6-82C3-25317B7FC86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C48030BF-785F-4E77-9C85-F19779EBF15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6C4A6F2D-4F45-4F5C-BA0B-6939AF34588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E12A0938-210D-470E-851D-3A0785AB904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71A6F7B7-01AB-4C3A-9CBC-A9420A9F10C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16F555D3-2124-4402-83D1-CD0EF7E2C18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48F9F533-8A89-419D-B42A-C1853FCA183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AA2707C4-33AF-48C3-B595-EEFEF98834B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F72914BD-9DEC-40EC-8C71-B470CE06128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21AE53F0-6620-4611-A983-E74FB0EA255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A524B663-2C5C-410B-A8A2-BC65C99719E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DC06A0CA-4E61-40F8-8588-A3B68C24E92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6477F136-61E3-4490-9034-4C56959340C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8277D605-445E-445D-8E44-83F4E41E892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00E43783-D2BD-47B3-8D32-F76216B16F7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6DC379A1-05AE-4753-91F5-63CA3E663E0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ABD9332-0039-465C-BA42-DD89DAC5658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12D67398-8B39-4A96-9827-B8E5CB6D6B2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BBCB46CB-195B-4212-BFE5-0527E5F606BF}"/>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a:extLst>
            <a:ext uri="{FF2B5EF4-FFF2-40B4-BE49-F238E27FC236}">
              <a16:creationId xmlns:a16="http://schemas.microsoft.com/office/drawing/2014/main" id="{B2427CDC-C7D6-4C80-9151-1BBD44A19D45}"/>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38AFE975-B2EF-44E9-BE97-F335A4937587}"/>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a:extLst>
            <a:ext uri="{FF2B5EF4-FFF2-40B4-BE49-F238E27FC236}">
              <a16:creationId xmlns:a16="http://schemas.microsoft.com/office/drawing/2014/main" id="{7A54BCC4-F21B-4B99-BBE9-2E87B9018617}"/>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a:extLst>
            <a:ext uri="{FF2B5EF4-FFF2-40B4-BE49-F238E27FC236}">
              <a16:creationId xmlns:a16="http://schemas.microsoft.com/office/drawing/2014/main" id="{31C07150-96CB-4BC5-B2E3-BEE8D210A319}"/>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09" name="【児童館】&#10;一人当たり面積平均値テキスト">
          <a:extLst>
            <a:ext uri="{FF2B5EF4-FFF2-40B4-BE49-F238E27FC236}">
              <a16:creationId xmlns:a16="http://schemas.microsoft.com/office/drawing/2014/main" id="{C0E2D289-B8CD-424F-BF96-805475A14A51}"/>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a:extLst>
            <a:ext uri="{FF2B5EF4-FFF2-40B4-BE49-F238E27FC236}">
              <a16:creationId xmlns:a16="http://schemas.microsoft.com/office/drawing/2014/main" id="{77A4392F-221A-41B1-A156-D5F9A8E8718B}"/>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a:extLst>
            <a:ext uri="{FF2B5EF4-FFF2-40B4-BE49-F238E27FC236}">
              <a16:creationId xmlns:a16="http://schemas.microsoft.com/office/drawing/2014/main" id="{2EEDA453-7EDB-4B60-B98B-7EC15FD20F4C}"/>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a:extLst>
            <a:ext uri="{FF2B5EF4-FFF2-40B4-BE49-F238E27FC236}">
              <a16:creationId xmlns:a16="http://schemas.microsoft.com/office/drawing/2014/main" id="{90E31A79-B6A1-43C2-8D27-4A2E946BFCC0}"/>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3" name="フローチャート: 判断 812">
          <a:extLst>
            <a:ext uri="{FF2B5EF4-FFF2-40B4-BE49-F238E27FC236}">
              <a16:creationId xmlns:a16="http://schemas.microsoft.com/office/drawing/2014/main" id="{6BB136CF-6393-479E-B3B2-6E19301C81C8}"/>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3E348089-4F85-437A-A323-D3E637C856B0}"/>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7987503F-0FEC-48EF-90A8-F530BCADB57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BD1BB8F-597E-401E-9E11-D68E716BE21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851F5C6-F340-4869-A50D-4197D2DEEFD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6FC56CB-DE53-4EAD-8970-2FDBC8F5512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C242815-2FDD-4030-8DA9-7B0613A382B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20" name="楕円 819">
          <a:extLst>
            <a:ext uri="{FF2B5EF4-FFF2-40B4-BE49-F238E27FC236}">
              <a16:creationId xmlns:a16="http://schemas.microsoft.com/office/drawing/2014/main" id="{14AA1A1A-7E6A-426F-8383-48D19A73D85A}"/>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21" name="【児童館】&#10;一人当たり面積該当値テキスト">
          <a:extLst>
            <a:ext uri="{FF2B5EF4-FFF2-40B4-BE49-F238E27FC236}">
              <a16:creationId xmlns:a16="http://schemas.microsoft.com/office/drawing/2014/main" id="{0F26982B-4DE8-4D4B-8C0C-5050ED8174EB}"/>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22" name="楕円 821">
          <a:extLst>
            <a:ext uri="{FF2B5EF4-FFF2-40B4-BE49-F238E27FC236}">
              <a16:creationId xmlns:a16="http://schemas.microsoft.com/office/drawing/2014/main" id="{ED3CB654-52C5-4EB9-A591-6D6C600B819F}"/>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23" name="直線コネクタ 822">
          <a:extLst>
            <a:ext uri="{FF2B5EF4-FFF2-40B4-BE49-F238E27FC236}">
              <a16:creationId xmlns:a16="http://schemas.microsoft.com/office/drawing/2014/main" id="{7978EB51-C4CB-4CD8-9993-A02F0EDCA552}"/>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52070</xdr:rowOff>
    </xdr:from>
    <xdr:to>
      <xdr:col>107</xdr:col>
      <xdr:colOff>101600</xdr:colOff>
      <xdr:row>85</xdr:row>
      <xdr:rowOff>153670</xdr:rowOff>
    </xdr:to>
    <xdr:sp macro="" textlink="">
      <xdr:nvSpPr>
        <xdr:cNvPr id="824" name="楕円 823">
          <a:extLst>
            <a:ext uri="{FF2B5EF4-FFF2-40B4-BE49-F238E27FC236}">
              <a16:creationId xmlns:a16="http://schemas.microsoft.com/office/drawing/2014/main" id="{FABFA855-7F2A-44F6-A786-3220A9ED3A9C}"/>
            </a:ext>
          </a:extLst>
        </xdr:cNvPr>
        <xdr:cNvSpPr/>
      </xdr:nvSpPr>
      <xdr:spPr>
        <a:xfrm>
          <a:off x="20383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102870</xdr:rowOff>
    </xdr:to>
    <xdr:cxnSp macro="">
      <xdr:nvCxnSpPr>
        <xdr:cNvPr id="825" name="直線コネクタ 824">
          <a:extLst>
            <a:ext uri="{FF2B5EF4-FFF2-40B4-BE49-F238E27FC236}">
              <a16:creationId xmlns:a16="http://schemas.microsoft.com/office/drawing/2014/main" id="{C79F6025-8633-45A2-9EFB-E6368C5A368F}"/>
            </a:ext>
          </a:extLst>
        </xdr:cNvPr>
        <xdr:cNvCxnSpPr/>
      </xdr:nvCxnSpPr>
      <xdr:spPr>
        <a:xfrm flipV="1">
          <a:off x="20434300" y="14668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26" name="楕円 825">
          <a:extLst>
            <a:ext uri="{FF2B5EF4-FFF2-40B4-BE49-F238E27FC236}">
              <a16:creationId xmlns:a16="http://schemas.microsoft.com/office/drawing/2014/main" id="{00300422-6E30-45A7-AE46-7B55F0FC4107}"/>
            </a:ext>
          </a:extLst>
        </xdr:cNvPr>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102870</xdr:rowOff>
    </xdr:to>
    <xdr:cxnSp macro="">
      <xdr:nvCxnSpPr>
        <xdr:cNvPr id="827" name="直線コネクタ 826">
          <a:extLst>
            <a:ext uri="{FF2B5EF4-FFF2-40B4-BE49-F238E27FC236}">
              <a16:creationId xmlns:a16="http://schemas.microsoft.com/office/drawing/2014/main" id="{52B14294-3975-43FB-A42D-3FE44F25EF03}"/>
            </a:ext>
          </a:extLst>
        </xdr:cNvPr>
        <xdr:cNvCxnSpPr/>
      </xdr:nvCxnSpPr>
      <xdr:spPr>
        <a:xfrm>
          <a:off x="19545300" y="14630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28" name="楕円 827">
          <a:extLst>
            <a:ext uri="{FF2B5EF4-FFF2-40B4-BE49-F238E27FC236}">
              <a16:creationId xmlns:a16="http://schemas.microsoft.com/office/drawing/2014/main" id="{353F1A64-D34A-45AE-BE96-4F27BAB68E0B}"/>
            </a:ext>
          </a:extLst>
        </xdr:cNvPr>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829" name="直線コネクタ 828">
          <a:extLst>
            <a:ext uri="{FF2B5EF4-FFF2-40B4-BE49-F238E27FC236}">
              <a16:creationId xmlns:a16="http://schemas.microsoft.com/office/drawing/2014/main" id="{E939807F-A7F1-4167-AB10-4A623DDA053C}"/>
            </a:ext>
          </a:extLst>
        </xdr:cNvPr>
        <xdr:cNvCxnSpPr/>
      </xdr:nvCxnSpPr>
      <xdr:spPr>
        <a:xfrm>
          <a:off x="18656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30" name="n_1aveValue【児童館】&#10;一人当たり面積">
          <a:extLst>
            <a:ext uri="{FF2B5EF4-FFF2-40B4-BE49-F238E27FC236}">
              <a16:creationId xmlns:a16="http://schemas.microsoft.com/office/drawing/2014/main" id="{7DCC7107-BC8B-4B8A-BC35-EF877E955166}"/>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31" name="n_2aveValue【児童館】&#10;一人当たり面積">
          <a:extLst>
            <a:ext uri="{FF2B5EF4-FFF2-40B4-BE49-F238E27FC236}">
              <a16:creationId xmlns:a16="http://schemas.microsoft.com/office/drawing/2014/main" id="{3035D7B5-A4EC-4439-BBC3-1CB3E704487B}"/>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2" name="n_3aveValue【児童館】&#10;一人当たり面積">
          <a:extLst>
            <a:ext uri="{FF2B5EF4-FFF2-40B4-BE49-F238E27FC236}">
              <a16:creationId xmlns:a16="http://schemas.microsoft.com/office/drawing/2014/main" id="{B285E114-2E78-4AE9-BC8D-1C0B92F30B2A}"/>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児童館】&#10;一人当たり面積">
          <a:extLst>
            <a:ext uri="{FF2B5EF4-FFF2-40B4-BE49-F238E27FC236}">
              <a16:creationId xmlns:a16="http://schemas.microsoft.com/office/drawing/2014/main" id="{6859E037-7302-4529-A967-00DB98D788AB}"/>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34" name="n_1mainValue【児童館】&#10;一人当たり面積">
          <a:extLst>
            <a:ext uri="{FF2B5EF4-FFF2-40B4-BE49-F238E27FC236}">
              <a16:creationId xmlns:a16="http://schemas.microsoft.com/office/drawing/2014/main" id="{0293914A-0955-4A81-892C-9E5647AE5330}"/>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144797</xdr:rowOff>
    </xdr:from>
    <xdr:ext cx="469744" cy="259045"/>
    <xdr:sp macro="" textlink="">
      <xdr:nvSpPr>
        <xdr:cNvPr id="835" name="n_2mainValue【児童館】&#10;一人当たり面積">
          <a:extLst>
            <a:ext uri="{FF2B5EF4-FFF2-40B4-BE49-F238E27FC236}">
              <a16:creationId xmlns:a16="http://schemas.microsoft.com/office/drawing/2014/main" id="{E810E8BE-A44A-41E4-AEEA-BA6EEDC71022}"/>
            </a:ext>
          </a:extLst>
        </xdr:cNvPr>
        <xdr:cNvSpPr txBox="1"/>
      </xdr:nvSpPr>
      <xdr:spPr>
        <a:xfrm>
          <a:off x="20199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836" name="n_3mainValue【児童館】&#10;一人当たり面積">
          <a:extLst>
            <a:ext uri="{FF2B5EF4-FFF2-40B4-BE49-F238E27FC236}">
              <a16:creationId xmlns:a16="http://schemas.microsoft.com/office/drawing/2014/main" id="{0C515B0F-8E54-4906-8AFB-65FED970255C}"/>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7" name="n_4mainValue【児童館】&#10;一人当たり面積">
          <a:extLst>
            <a:ext uri="{FF2B5EF4-FFF2-40B4-BE49-F238E27FC236}">
              <a16:creationId xmlns:a16="http://schemas.microsoft.com/office/drawing/2014/main" id="{6753691B-757A-466B-9822-947DDF37E532}"/>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3FBEFF83-367D-4698-B5AB-9278B8E8E00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6A507BD3-27B8-4C97-9686-EE22F481716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D9B91FBC-B2CB-4B4E-A13E-FFF5BFD04F7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C05C1B76-1307-4F54-B8EF-AC3B3C0532D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51BE5D3F-E999-43D2-BAB3-1FD25FD229B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DC86074E-5417-4980-85A3-6B289E519B4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A36B93D4-D9FF-421B-94FD-424CF2D9FF7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733BE21E-B48D-41E3-8D3D-94B22B28CD7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BAC4A2A8-1B93-4750-9563-0CE448A1F7F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BC5AD961-A6B2-4FDD-A5A1-3E92045D2CA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4E563EBB-FCEA-4F6E-ADBF-D9676478087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49663597-4AF4-4F71-9CA5-44677032547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525159BF-26D5-46E9-B696-8D8986B2537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0AB63CC8-26C6-4BB2-98DD-E502F70591C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B06619A8-D933-46BF-9048-5D027FA2017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438FDAB3-5CB0-4CCC-BE96-8C9CC20A1CB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6AECD8BC-B2AB-4AA8-B462-4E55CF844E8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D834ACB2-54B5-4ABF-AC83-B644E81102A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53BEDAC-0E77-4114-9FFE-0268D6514D1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69F7E135-3DD9-4D9E-A7FB-66FDC22EB89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BEF6301C-CE6D-4417-8D83-D1A8E563559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7054B399-25FD-4FB4-A0F4-B4060CE41EF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43E64424-B080-4CEF-B996-E53B4FBC74E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FAD93581-BD2B-4F95-ADF7-81756EC633E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FFD500DE-8029-4281-A902-EA7BF30E81D1}"/>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3CE3D5A1-DFB0-40B1-912E-9A637B67C5D4}"/>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C7E4E04D-CD41-46FA-A8D8-5392B183F47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a:extLst>
            <a:ext uri="{FF2B5EF4-FFF2-40B4-BE49-F238E27FC236}">
              <a16:creationId xmlns:a16="http://schemas.microsoft.com/office/drawing/2014/main" id="{925FDFAA-C945-4466-AD19-87B6F474B786}"/>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a:extLst>
            <a:ext uri="{FF2B5EF4-FFF2-40B4-BE49-F238E27FC236}">
              <a16:creationId xmlns:a16="http://schemas.microsoft.com/office/drawing/2014/main" id="{191D5AF0-F418-4322-9EB3-F49D0731230E}"/>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867" name="【公民館】&#10;有形固定資産減価償却率平均値テキスト">
          <a:extLst>
            <a:ext uri="{FF2B5EF4-FFF2-40B4-BE49-F238E27FC236}">
              <a16:creationId xmlns:a16="http://schemas.microsoft.com/office/drawing/2014/main" id="{FBFF275F-7352-4635-A320-483AF7930C23}"/>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a:extLst>
            <a:ext uri="{FF2B5EF4-FFF2-40B4-BE49-F238E27FC236}">
              <a16:creationId xmlns:a16="http://schemas.microsoft.com/office/drawing/2014/main" id="{B0B117CE-97D5-4774-8BD5-EF3DC70D5251}"/>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a:extLst>
            <a:ext uri="{FF2B5EF4-FFF2-40B4-BE49-F238E27FC236}">
              <a16:creationId xmlns:a16="http://schemas.microsoft.com/office/drawing/2014/main" id="{D2FEBE8E-AF08-4E6B-90A8-6076EBC82070}"/>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a:extLst>
            <a:ext uri="{FF2B5EF4-FFF2-40B4-BE49-F238E27FC236}">
              <a16:creationId xmlns:a16="http://schemas.microsoft.com/office/drawing/2014/main" id="{4FBE7CD4-8094-44D8-8F56-63D5E5F830B0}"/>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71" name="フローチャート: 判断 870">
          <a:extLst>
            <a:ext uri="{FF2B5EF4-FFF2-40B4-BE49-F238E27FC236}">
              <a16:creationId xmlns:a16="http://schemas.microsoft.com/office/drawing/2014/main" id="{7411B95B-D074-4359-B4CF-95C15F0AA1B1}"/>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72" name="フローチャート: 判断 871">
          <a:extLst>
            <a:ext uri="{FF2B5EF4-FFF2-40B4-BE49-F238E27FC236}">
              <a16:creationId xmlns:a16="http://schemas.microsoft.com/office/drawing/2014/main" id="{B440C45C-579D-4F62-B014-8A92C613A4CD}"/>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8833D684-DDEB-4F77-B02E-CBB2AD286CC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DCB22638-D265-498E-B7A3-36825CF07DC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FEFF1735-9200-4EEC-B33F-412088140B6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A4DE9F78-A41A-454F-A8E0-6C31904ECD7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CAE6745-DA8E-4527-995C-28B21A6EA55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116839</xdr:rowOff>
    </xdr:from>
    <xdr:to>
      <xdr:col>85</xdr:col>
      <xdr:colOff>177800</xdr:colOff>
      <xdr:row>103</xdr:row>
      <xdr:rowOff>46989</xdr:rowOff>
    </xdr:to>
    <xdr:sp macro="" textlink="">
      <xdr:nvSpPr>
        <xdr:cNvPr id="878" name="楕円 877">
          <a:extLst>
            <a:ext uri="{FF2B5EF4-FFF2-40B4-BE49-F238E27FC236}">
              <a16:creationId xmlns:a16="http://schemas.microsoft.com/office/drawing/2014/main" id="{E23DD520-2831-4FDB-8B2B-8539BD4E2F8B}"/>
            </a:ext>
          </a:extLst>
        </xdr:cNvPr>
        <xdr:cNvSpPr/>
      </xdr:nvSpPr>
      <xdr:spPr>
        <a:xfrm>
          <a:off x="162687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139716</xdr:rowOff>
    </xdr:from>
    <xdr:ext cx="405111" cy="259045"/>
    <xdr:sp macro="" textlink="">
      <xdr:nvSpPr>
        <xdr:cNvPr id="879" name="【公民館】&#10;有形固定資産減価償却率該当値テキスト">
          <a:extLst>
            <a:ext uri="{FF2B5EF4-FFF2-40B4-BE49-F238E27FC236}">
              <a16:creationId xmlns:a16="http://schemas.microsoft.com/office/drawing/2014/main" id="{D518C77B-1160-45A5-AF73-A9900B64CC3A}"/>
            </a:ext>
          </a:extLst>
        </xdr:cNvPr>
        <xdr:cNvSpPr txBox="1"/>
      </xdr:nvSpPr>
      <xdr:spPr>
        <a:xfrm>
          <a:off x="16357600"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78739</xdr:rowOff>
    </xdr:from>
    <xdr:to>
      <xdr:col>81</xdr:col>
      <xdr:colOff>101600</xdr:colOff>
      <xdr:row>103</xdr:row>
      <xdr:rowOff>8889</xdr:rowOff>
    </xdr:to>
    <xdr:sp macro="" textlink="">
      <xdr:nvSpPr>
        <xdr:cNvPr id="880" name="楕円 879">
          <a:extLst>
            <a:ext uri="{FF2B5EF4-FFF2-40B4-BE49-F238E27FC236}">
              <a16:creationId xmlns:a16="http://schemas.microsoft.com/office/drawing/2014/main" id="{E09CAE9A-9A96-4612-98ED-1551BFCAA2CB}"/>
            </a:ext>
          </a:extLst>
        </xdr:cNvPr>
        <xdr:cNvSpPr/>
      </xdr:nvSpPr>
      <xdr:spPr>
        <a:xfrm>
          <a:off x="15430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129539</xdr:rowOff>
    </xdr:from>
    <xdr:to>
      <xdr:col>85</xdr:col>
      <xdr:colOff>127000</xdr:colOff>
      <xdr:row>102</xdr:row>
      <xdr:rowOff>167639</xdr:rowOff>
    </xdr:to>
    <xdr:cxnSp macro="">
      <xdr:nvCxnSpPr>
        <xdr:cNvPr id="881" name="直線コネクタ 880">
          <a:extLst>
            <a:ext uri="{FF2B5EF4-FFF2-40B4-BE49-F238E27FC236}">
              <a16:creationId xmlns:a16="http://schemas.microsoft.com/office/drawing/2014/main" id="{88171C83-620C-4313-9698-9F242E2D3B75}"/>
            </a:ext>
          </a:extLst>
        </xdr:cNvPr>
        <xdr:cNvCxnSpPr/>
      </xdr:nvCxnSpPr>
      <xdr:spPr>
        <a:xfrm>
          <a:off x="15481300" y="176174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6350</xdr:rowOff>
    </xdr:from>
    <xdr:to>
      <xdr:col>76</xdr:col>
      <xdr:colOff>165100</xdr:colOff>
      <xdr:row>102</xdr:row>
      <xdr:rowOff>107950</xdr:rowOff>
    </xdr:to>
    <xdr:sp macro="" textlink="">
      <xdr:nvSpPr>
        <xdr:cNvPr id="882" name="楕円 881">
          <a:extLst>
            <a:ext uri="{FF2B5EF4-FFF2-40B4-BE49-F238E27FC236}">
              <a16:creationId xmlns:a16="http://schemas.microsoft.com/office/drawing/2014/main" id="{A1C9AAC7-4364-4637-AC60-99998D622904}"/>
            </a:ext>
          </a:extLst>
        </xdr:cNvPr>
        <xdr:cNvSpPr/>
      </xdr:nvSpPr>
      <xdr:spPr>
        <a:xfrm>
          <a:off x="145415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57150</xdr:rowOff>
    </xdr:from>
    <xdr:to>
      <xdr:col>81</xdr:col>
      <xdr:colOff>50800</xdr:colOff>
      <xdr:row>102</xdr:row>
      <xdr:rowOff>129539</xdr:rowOff>
    </xdr:to>
    <xdr:cxnSp macro="">
      <xdr:nvCxnSpPr>
        <xdr:cNvPr id="883" name="直線コネクタ 882">
          <a:extLst>
            <a:ext uri="{FF2B5EF4-FFF2-40B4-BE49-F238E27FC236}">
              <a16:creationId xmlns:a16="http://schemas.microsoft.com/office/drawing/2014/main" id="{AC1CD0EB-3C21-4299-B254-628979EB1E2B}"/>
            </a:ext>
          </a:extLst>
        </xdr:cNvPr>
        <xdr:cNvCxnSpPr/>
      </xdr:nvCxnSpPr>
      <xdr:spPr>
        <a:xfrm>
          <a:off x="14592300" y="175450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2539</xdr:rowOff>
    </xdr:from>
    <xdr:to>
      <xdr:col>72</xdr:col>
      <xdr:colOff>38100</xdr:colOff>
      <xdr:row>102</xdr:row>
      <xdr:rowOff>104139</xdr:rowOff>
    </xdr:to>
    <xdr:sp macro="" textlink="">
      <xdr:nvSpPr>
        <xdr:cNvPr id="884" name="楕円 883">
          <a:extLst>
            <a:ext uri="{FF2B5EF4-FFF2-40B4-BE49-F238E27FC236}">
              <a16:creationId xmlns:a16="http://schemas.microsoft.com/office/drawing/2014/main" id="{69DBCFA3-D24C-4248-9569-11A811E044D1}"/>
            </a:ext>
          </a:extLst>
        </xdr:cNvPr>
        <xdr:cNvSpPr/>
      </xdr:nvSpPr>
      <xdr:spPr>
        <a:xfrm>
          <a:off x="13652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53339</xdr:rowOff>
    </xdr:from>
    <xdr:to>
      <xdr:col>76</xdr:col>
      <xdr:colOff>114300</xdr:colOff>
      <xdr:row>102</xdr:row>
      <xdr:rowOff>57150</xdr:rowOff>
    </xdr:to>
    <xdr:cxnSp macro="">
      <xdr:nvCxnSpPr>
        <xdr:cNvPr id="885" name="直線コネクタ 884">
          <a:extLst>
            <a:ext uri="{FF2B5EF4-FFF2-40B4-BE49-F238E27FC236}">
              <a16:creationId xmlns:a16="http://schemas.microsoft.com/office/drawing/2014/main" id="{6344A192-F2BE-44CC-B850-1DC51E8C1A5E}"/>
            </a:ext>
          </a:extLst>
        </xdr:cNvPr>
        <xdr:cNvCxnSpPr/>
      </xdr:nvCxnSpPr>
      <xdr:spPr>
        <a:xfrm>
          <a:off x="13703300" y="175412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135889</xdr:rowOff>
    </xdr:from>
    <xdr:to>
      <xdr:col>67</xdr:col>
      <xdr:colOff>101600</xdr:colOff>
      <xdr:row>102</xdr:row>
      <xdr:rowOff>66039</xdr:rowOff>
    </xdr:to>
    <xdr:sp macro="" textlink="">
      <xdr:nvSpPr>
        <xdr:cNvPr id="886" name="楕円 885">
          <a:extLst>
            <a:ext uri="{FF2B5EF4-FFF2-40B4-BE49-F238E27FC236}">
              <a16:creationId xmlns:a16="http://schemas.microsoft.com/office/drawing/2014/main" id="{EC5631BF-C40B-4C2F-BB79-E8C386475F69}"/>
            </a:ext>
          </a:extLst>
        </xdr:cNvPr>
        <xdr:cNvSpPr/>
      </xdr:nvSpPr>
      <xdr:spPr>
        <a:xfrm>
          <a:off x="127635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15239</xdr:rowOff>
    </xdr:from>
    <xdr:to>
      <xdr:col>71</xdr:col>
      <xdr:colOff>177800</xdr:colOff>
      <xdr:row>102</xdr:row>
      <xdr:rowOff>53339</xdr:rowOff>
    </xdr:to>
    <xdr:cxnSp macro="">
      <xdr:nvCxnSpPr>
        <xdr:cNvPr id="887" name="直線コネクタ 886">
          <a:extLst>
            <a:ext uri="{FF2B5EF4-FFF2-40B4-BE49-F238E27FC236}">
              <a16:creationId xmlns:a16="http://schemas.microsoft.com/office/drawing/2014/main" id="{883CB68B-27B4-4865-92BA-A39E92F21F9D}"/>
            </a:ext>
          </a:extLst>
        </xdr:cNvPr>
        <xdr:cNvCxnSpPr/>
      </xdr:nvCxnSpPr>
      <xdr:spPr>
        <a:xfrm>
          <a:off x="12814300" y="17503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888" name="n_1aveValue【公民館】&#10;有形固定資産減価償却率">
          <a:extLst>
            <a:ext uri="{FF2B5EF4-FFF2-40B4-BE49-F238E27FC236}">
              <a16:creationId xmlns:a16="http://schemas.microsoft.com/office/drawing/2014/main" id="{1EB8AC2A-7B65-4554-9BE7-4B372D1C9196}"/>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889" name="n_2aveValue【公民館】&#10;有形固定資産減価償却率">
          <a:extLst>
            <a:ext uri="{FF2B5EF4-FFF2-40B4-BE49-F238E27FC236}">
              <a16:creationId xmlns:a16="http://schemas.microsoft.com/office/drawing/2014/main" id="{3A29D706-8274-4053-9F95-2A25C936E82E}"/>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890" name="n_3aveValue【公民館】&#10;有形固定資産減価償却率">
          <a:extLst>
            <a:ext uri="{FF2B5EF4-FFF2-40B4-BE49-F238E27FC236}">
              <a16:creationId xmlns:a16="http://schemas.microsoft.com/office/drawing/2014/main" id="{B50F60D0-A6AD-42CE-A520-D42D1D3AB389}"/>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891" name="n_4aveValue【公民館】&#10;有形固定資産減価償却率">
          <a:extLst>
            <a:ext uri="{FF2B5EF4-FFF2-40B4-BE49-F238E27FC236}">
              <a16:creationId xmlns:a16="http://schemas.microsoft.com/office/drawing/2014/main" id="{60E53F82-6ED8-431E-A506-0D56B493ABA3}"/>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25416</xdr:rowOff>
    </xdr:from>
    <xdr:ext cx="405111" cy="259045"/>
    <xdr:sp macro="" textlink="">
      <xdr:nvSpPr>
        <xdr:cNvPr id="892" name="n_1mainValue【公民館】&#10;有形固定資産減価償却率">
          <a:extLst>
            <a:ext uri="{FF2B5EF4-FFF2-40B4-BE49-F238E27FC236}">
              <a16:creationId xmlns:a16="http://schemas.microsoft.com/office/drawing/2014/main" id="{3D88457B-C274-428A-B894-32BE00952637}"/>
            </a:ext>
          </a:extLst>
        </xdr:cNvPr>
        <xdr:cNvSpPr txBox="1"/>
      </xdr:nvSpPr>
      <xdr:spPr>
        <a:xfrm>
          <a:off x="152660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124477</xdr:rowOff>
    </xdr:from>
    <xdr:ext cx="405111" cy="259045"/>
    <xdr:sp macro="" textlink="">
      <xdr:nvSpPr>
        <xdr:cNvPr id="893" name="n_2mainValue【公民館】&#10;有形固定資産減価償却率">
          <a:extLst>
            <a:ext uri="{FF2B5EF4-FFF2-40B4-BE49-F238E27FC236}">
              <a16:creationId xmlns:a16="http://schemas.microsoft.com/office/drawing/2014/main" id="{44430240-B850-440F-9D41-EDA61E637F91}"/>
            </a:ext>
          </a:extLst>
        </xdr:cNvPr>
        <xdr:cNvSpPr txBox="1"/>
      </xdr:nvSpPr>
      <xdr:spPr>
        <a:xfrm>
          <a:off x="143897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120666</xdr:rowOff>
    </xdr:from>
    <xdr:ext cx="405111" cy="259045"/>
    <xdr:sp macro="" textlink="">
      <xdr:nvSpPr>
        <xdr:cNvPr id="894" name="n_3mainValue【公民館】&#10;有形固定資産減価償却率">
          <a:extLst>
            <a:ext uri="{FF2B5EF4-FFF2-40B4-BE49-F238E27FC236}">
              <a16:creationId xmlns:a16="http://schemas.microsoft.com/office/drawing/2014/main" id="{5719EFB8-C6FC-47C1-8127-18F4877B330F}"/>
            </a:ext>
          </a:extLst>
        </xdr:cNvPr>
        <xdr:cNvSpPr txBox="1"/>
      </xdr:nvSpPr>
      <xdr:spPr>
        <a:xfrm>
          <a:off x="13500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82566</xdr:rowOff>
    </xdr:from>
    <xdr:ext cx="405111" cy="259045"/>
    <xdr:sp macro="" textlink="">
      <xdr:nvSpPr>
        <xdr:cNvPr id="895" name="n_4mainValue【公民館】&#10;有形固定資産減価償却率">
          <a:extLst>
            <a:ext uri="{FF2B5EF4-FFF2-40B4-BE49-F238E27FC236}">
              <a16:creationId xmlns:a16="http://schemas.microsoft.com/office/drawing/2014/main" id="{450774E8-0E38-454B-A04D-02D38A6D424F}"/>
            </a:ext>
          </a:extLst>
        </xdr:cNvPr>
        <xdr:cNvSpPr txBox="1"/>
      </xdr:nvSpPr>
      <xdr:spPr>
        <a:xfrm>
          <a:off x="126117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0601E3E3-10EC-43FF-B263-30CD6B6604A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B3096E36-8082-430A-9037-CC42A991B5D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D4D4EA93-2437-4771-9AB7-FDB6AB7629E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584E3C0E-D0FA-453C-BE5C-A644BB0FFB7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C5CE89F8-AA11-40FB-A716-A0B9566C9B7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275F7603-4FDA-4822-99F2-04C40790844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87EBA116-E052-4911-BB42-D2EAD7FF39F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A3155E15-909B-4AEC-AF95-11A01575E49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44607296-B96E-4FAE-A239-A4D03A41D24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B58D1DC5-F06E-409E-B78C-75E1000980F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6C9A848A-E22A-40BE-A384-59E6197C871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174DBBB0-20B1-44DD-89B0-721C62E3B83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67410E94-C18D-4DAE-AD9C-226FAB1D9E0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B0C380AF-FE7F-4030-9DEA-88BEB2C8ADA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99307EAA-9A17-4C45-B6BE-91EBD7FC52C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ED6F4C20-CC7B-44DA-8338-7A7659C1D9B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AE2CB05B-1EF7-47CD-A649-8E9EA366A96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34D98F05-3E76-444F-8C65-E18B845329C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0A25B779-70E3-43AC-9136-9F2BDD58C11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6976F091-F2F0-4E29-A7F6-CE991803C2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551B2D5A-68CA-40A3-B87F-8B6F73C577F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8A1B2E35-1297-478B-9819-D93600A5820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AA9EA13E-71EA-4D38-8030-72463D863EE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38642634-9715-447C-99A5-DA02219C4D1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1451039B-AA3D-4036-847A-B0B090EDA95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a:extLst>
            <a:ext uri="{FF2B5EF4-FFF2-40B4-BE49-F238E27FC236}">
              <a16:creationId xmlns:a16="http://schemas.microsoft.com/office/drawing/2014/main" id="{07C6414D-52F7-460C-B126-3A25EEEB2297}"/>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a:extLst>
            <a:ext uri="{FF2B5EF4-FFF2-40B4-BE49-F238E27FC236}">
              <a16:creationId xmlns:a16="http://schemas.microsoft.com/office/drawing/2014/main" id="{FACB1236-6199-4F31-BED3-511A50E9A5E7}"/>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a:extLst>
            <a:ext uri="{FF2B5EF4-FFF2-40B4-BE49-F238E27FC236}">
              <a16:creationId xmlns:a16="http://schemas.microsoft.com/office/drawing/2014/main" id="{69993D78-1982-4510-B4CF-5E65F7B79DF1}"/>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a:extLst>
            <a:ext uri="{FF2B5EF4-FFF2-40B4-BE49-F238E27FC236}">
              <a16:creationId xmlns:a16="http://schemas.microsoft.com/office/drawing/2014/main" id="{2D842362-A48D-439C-B3EF-B94AE1621613}"/>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a:extLst>
            <a:ext uri="{FF2B5EF4-FFF2-40B4-BE49-F238E27FC236}">
              <a16:creationId xmlns:a16="http://schemas.microsoft.com/office/drawing/2014/main" id="{C5B0E8C7-B808-4F4D-BF0F-6877483C96D4}"/>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926" name="【公民館】&#10;一人当たり面積平均値テキスト">
          <a:extLst>
            <a:ext uri="{FF2B5EF4-FFF2-40B4-BE49-F238E27FC236}">
              <a16:creationId xmlns:a16="http://schemas.microsoft.com/office/drawing/2014/main" id="{BEF856EC-A4AE-4EA1-B4B5-12FB6F604C1C}"/>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a:extLst>
            <a:ext uri="{FF2B5EF4-FFF2-40B4-BE49-F238E27FC236}">
              <a16:creationId xmlns:a16="http://schemas.microsoft.com/office/drawing/2014/main" id="{2326B55A-5779-4EBA-8F53-705217B9B28C}"/>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a:extLst>
            <a:ext uri="{FF2B5EF4-FFF2-40B4-BE49-F238E27FC236}">
              <a16:creationId xmlns:a16="http://schemas.microsoft.com/office/drawing/2014/main" id="{B1DFF33F-6DCA-40B0-A01E-606988DAEDCE}"/>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a:extLst>
            <a:ext uri="{FF2B5EF4-FFF2-40B4-BE49-F238E27FC236}">
              <a16:creationId xmlns:a16="http://schemas.microsoft.com/office/drawing/2014/main" id="{8818302E-3AF8-48D1-B965-EC33643A1636}"/>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0" name="フローチャート: 判断 929">
          <a:extLst>
            <a:ext uri="{FF2B5EF4-FFF2-40B4-BE49-F238E27FC236}">
              <a16:creationId xmlns:a16="http://schemas.microsoft.com/office/drawing/2014/main" id="{2C025A93-CB80-41C9-BB8A-0C85870BC2A4}"/>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31" name="フローチャート: 判断 930">
          <a:extLst>
            <a:ext uri="{FF2B5EF4-FFF2-40B4-BE49-F238E27FC236}">
              <a16:creationId xmlns:a16="http://schemas.microsoft.com/office/drawing/2014/main" id="{82FEE90D-B172-4A9D-9D34-7884897D5ABB}"/>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45540B26-BE76-48AE-9D78-20C9A29C65B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7A03825F-31C3-4E65-9761-54356C074EF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BB73C8C-9C0D-430D-8CD1-6F3A58500D9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C0A51D30-52A1-49E0-8643-46CF1B9771D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2F9FFD2F-92DC-4247-8198-02BC3F1386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937" name="楕円 936">
          <a:extLst>
            <a:ext uri="{FF2B5EF4-FFF2-40B4-BE49-F238E27FC236}">
              <a16:creationId xmlns:a16="http://schemas.microsoft.com/office/drawing/2014/main" id="{D10AC9E4-B739-498A-A402-8E5AC5A3A8B4}"/>
            </a:ext>
          </a:extLst>
        </xdr:cNvPr>
        <xdr:cNvSpPr/>
      </xdr:nvSpPr>
      <xdr:spPr>
        <a:xfrm>
          <a:off x="221107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102161</xdr:rowOff>
    </xdr:from>
    <xdr:ext cx="469744" cy="259045"/>
    <xdr:sp macro="" textlink="">
      <xdr:nvSpPr>
        <xdr:cNvPr id="938" name="【公民館】&#10;一人当たり面積該当値テキスト">
          <a:extLst>
            <a:ext uri="{FF2B5EF4-FFF2-40B4-BE49-F238E27FC236}">
              <a16:creationId xmlns:a16="http://schemas.microsoft.com/office/drawing/2014/main" id="{F8596A8A-50A4-4645-9C76-C751E79D19AA}"/>
            </a:ext>
          </a:extLst>
        </xdr:cNvPr>
        <xdr:cNvSpPr txBox="1"/>
      </xdr:nvSpPr>
      <xdr:spPr>
        <a:xfrm>
          <a:off x="22199600" y="1810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85816</xdr:rowOff>
    </xdr:from>
    <xdr:to>
      <xdr:col>112</xdr:col>
      <xdr:colOff>38100</xdr:colOff>
      <xdr:row>107</xdr:row>
      <xdr:rowOff>15966</xdr:rowOff>
    </xdr:to>
    <xdr:sp macro="" textlink="">
      <xdr:nvSpPr>
        <xdr:cNvPr id="939" name="楕円 938">
          <a:extLst>
            <a:ext uri="{FF2B5EF4-FFF2-40B4-BE49-F238E27FC236}">
              <a16:creationId xmlns:a16="http://schemas.microsoft.com/office/drawing/2014/main" id="{9357C94A-F6FC-4451-B928-19F5B050DD13}"/>
            </a:ext>
          </a:extLst>
        </xdr:cNvPr>
        <xdr:cNvSpPr/>
      </xdr:nvSpPr>
      <xdr:spPr>
        <a:xfrm>
          <a:off x="21272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130084</xdr:rowOff>
    </xdr:from>
    <xdr:to>
      <xdr:col>116</xdr:col>
      <xdr:colOff>63500</xdr:colOff>
      <xdr:row>106</xdr:row>
      <xdr:rowOff>136616</xdr:rowOff>
    </xdr:to>
    <xdr:cxnSp macro="">
      <xdr:nvCxnSpPr>
        <xdr:cNvPr id="940" name="直線コネクタ 939">
          <a:extLst>
            <a:ext uri="{FF2B5EF4-FFF2-40B4-BE49-F238E27FC236}">
              <a16:creationId xmlns:a16="http://schemas.microsoft.com/office/drawing/2014/main" id="{AB551B73-4115-40FB-8C39-039943C57BC4}"/>
            </a:ext>
          </a:extLst>
        </xdr:cNvPr>
        <xdr:cNvCxnSpPr/>
      </xdr:nvCxnSpPr>
      <xdr:spPr>
        <a:xfrm flipV="1">
          <a:off x="21323300" y="1830378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4173</xdr:rowOff>
    </xdr:from>
    <xdr:to>
      <xdr:col>107</xdr:col>
      <xdr:colOff>101600</xdr:colOff>
      <xdr:row>107</xdr:row>
      <xdr:rowOff>105773</xdr:rowOff>
    </xdr:to>
    <xdr:sp macro="" textlink="">
      <xdr:nvSpPr>
        <xdr:cNvPr id="941" name="楕円 940">
          <a:extLst>
            <a:ext uri="{FF2B5EF4-FFF2-40B4-BE49-F238E27FC236}">
              <a16:creationId xmlns:a16="http://schemas.microsoft.com/office/drawing/2014/main" id="{EC480F26-7F06-4342-A1EC-7E136A6A3858}"/>
            </a:ext>
          </a:extLst>
        </xdr:cNvPr>
        <xdr:cNvSpPr/>
      </xdr:nvSpPr>
      <xdr:spPr>
        <a:xfrm>
          <a:off x="20383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136616</xdr:rowOff>
    </xdr:from>
    <xdr:to>
      <xdr:col>111</xdr:col>
      <xdr:colOff>177800</xdr:colOff>
      <xdr:row>107</xdr:row>
      <xdr:rowOff>54973</xdr:rowOff>
    </xdr:to>
    <xdr:cxnSp macro="">
      <xdr:nvCxnSpPr>
        <xdr:cNvPr id="942" name="直線コネクタ 941">
          <a:extLst>
            <a:ext uri="{FF2B5EF4-FFF2-40B4-BE49-F238E27FC236}">
              <a16:creationId xmlns:a16="http://schemas.microsoft.com/office/drawing/2014/main" id="{30457FBE-7396-410E-BAF3-7837CBF42262}"/>
            </a:ext>
          </a:extLst>
        </xdr:cNvPr>
        <xdr:cNvCxnSpPr/>
      </xdr:nvCxnSpPr>
      <xdr:spPr>
        <a:xfrm flipV="1">
          <a:off x="20434300" y="18310316"/>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943" name="楕円 942">
          <a:extLst>
            <a:ext uri="{FF2B5EF4-FFF2-40B4-BE49-F238E27FC236}">
              <a16:creationId xmlns:a16="http://schemas.microsoft.com/office/drawing/2014/main" id="{C1AF6F7F-5E49-47A2-8229-3CF6C3B59908}"/>
            </a:ext>
          </a:extLst>
        </xdr:cNvPr>
        <xdr:cNvSpPr/>
      </xdr:nvSpPr>
      <xdr:spPr>
        <a:xfrm>
          <a:off x="19494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54973</xdr:rowOff>
    </xdr:from>
    <xdr:to>
      <xdr:col>107</xdr:col>
      <xdr:colOff>50800</xdr:colOff>
      <xdr:row>107</xdr:row>
      <xdr:rowOff>61505</xdr:rowOff>
    </xdr:to>
    <xdr:cxnSp macro="">
      <xdr:nvCxnSpPr>
        <xdr:cNvPr id="944" name="直線コネクタ 943">
          <a:extLst>
            <a:ext uri="{FF2B5EF4-FFF2-40B4-BE49-F238E27FC236}">
              <a16:creationId xmlns:a16="http://schemas.microsoft.com/office/drawing/2014/main" id="{CA0714FB-176E-4E7C-95AA-928A12B22ED8}"/>
            </a:ext>
          </a:extLst>
        </xdr:cNvPr>
        <xdr:cNvCxnSpPr/>
      </xdr:nvCxnSpPr>
      <xdr:spPr>
        <a:xfrm flipV="1">
          <a:off x="19545300" y="184001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945" name="楕円 944">
          <a:extLst>
            <a:ext uri="{FF2B5EF4-FFF2-40B4-BE49-F238E27FC236}">
              <a16:creationId xmlns:a16="http://schemas.microsoft.com/office/drawing/2014/main" id="{F7B4EEE9-6A34-4046-B4AF-B1E10A79A998}"/>
            </a:ext>
          </a:extLst>
        </xdr:cNvPr>
        <xdr:cNvSpPr/>
      </xdr:nvSpPr>
      <xdr:spPr>
        <a:xfrm>
          <a:off x="18605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61505</xdr:rowOff>
    </xdr:from>
    <xdr:to>
      <xdr:col>102</xdr:col>
      <xdr:colOff>114300</xdr:colOff>
      <xdr:row>107</xdr:row>
      <xdr:rowOff>64770</xdr:rowOff>
    </xdr:to>
    <xdr:cxnSp macro="">
      <xdr:nvCxnSpPr>
        <xdr:cNvPr id="946" name="直線コネクタ 945">
          <a:extLst>
            <a:ext uri="{FF2B5EF4-FFF2-40B4-BE49-F238E27FC236}">
              <a16:creationId xmlns:a16="http://schemas.microsoft.com/office/drawing/2014/main" id="{6CD646DD-881C-4324-9432-D6947D0316EE}"/>
            </a:ext>
          </a:extLst>
        </xdr:cNvPr>
        <xdr:cNvCxnSpPr/>
      </xdr:nvCxnSpPr>
      <xdr:spPr>
        <a:xfrm flipV="1">
          <a:off x="18656300" y="184066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47" name="n_1aveValue【公民館】&#10;一人当たり面積">
          <a:extLst>
            <a:ext uri="{FF2B5EF4-FFF2-40B4-BE49-F238E27FC236}">
              <a16:creationId xmlns:a16="http://schemas.microsoft.com/office/drawing/2014/main" id="{72208809-7AFB-4170-B619-1FAF9E01770F}"/>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48" name="n_2aveValue【公民館】&#10;一人当たり面積">
          <a:extLst>
            <a:ext uri="{FF2B5EF4-FFF2-40B4-BE49-F238E27FC236}">
              <a16:creationId xmlns:a16="http://schemas.microsoft.com/office/drawing/2014/main" id="{85282C92-7A73-4BBD-A393-2AB5AB14796C}"/>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949" name="n_3aveValue【公民館】&#10;一人当たり面積">
          <a:extLst>
            <a:ext uri="{FF2B5EF4-FFF2-40B4-BE49-F238E27FC236}">
              <a16:creationId xmlns:a16="http://schemas.microsoft.com/office/drawing/2014/main" id="{E3C07B60-E150-4BAA-A585-F2DBCA288663}"/>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950" name="n_4aveValue【公民館】&#10;一人当たり面積">
          <a:extLst>
            <a:ext uri="{FF2B5EF4-FFF2-40B4-BE49-F238E27FC236}">
              <a16:creationId xmlns:a16="http://schemas.microsoft.com/office/drawing/2014/main" id="{90686834-5C14-4F40-97E3-0FC986CBF957}"/>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32493</xdr:rowOff>
    </xdr:from>
    <xdr:ext cx="469744" cy="259045"/>
    <xdr:sp macro="" textlink="">
      <xdr:nvSpPr>
        <xdr:cNvPr id="951" name="n_1mainValue【公民館】&#10;一人当たり面積">
          <a:extLst>
            <a:ext uri="{FF2B5EF4-FFF2-40B4-BE49-F238E27FC236}">
              <a16:creationId xmlns:a16="http://schemas.microsoft.com/office/drawing/2014/main" id="{1A3F707B-9E4B-431F-99C0-C0D4C36110FB}"/>
            </a:ext>
          </a:extLst>
        </xdr:cNvPr>
        <xdr:cNvSpPr txBox="1"/>
      </xdr:nvSpPr>
      <xdr:spPr>
        <a:xfrm>
          <a:off x="210757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96900</xdr:rowOff>
    </xdr:from>
    <xdr:ext cx="469744" cy="259045"/>
    <xdr:sp macro="" textlink="">
      <xdr:nvSpPr>
        <xdr:cNvPr id="952" name="n_2mainValue【公民館】&#10;一人当たり面積">
          <a:extLst>
            <a:ext uri="{FF2B5EF4-FFF2-40B4-BE49-F238E27FC236}">
              <a16:creationId xmlns:a16="http://schemas.microsoft.com/office/drawing/2014/main" id="{28F5833A-7703-42F7-8EC3-44009AF73AE8}"/>
            </a:ext>
          </a:extLst>
        </xdr:cNvPr>
        <xdr:cNvSpPr txBox="1"/>
      </xdr:nvSpPr>
      <xdr:spPr>
        <a:xfrm>
          <a:off x="20199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953" name="n_3mainValue【公民館】&#10;一人当たり面積">
          <a:extLst>
            <a:ext uri="{FF2B5EF4-FFF2-40B4-BE49-F238E27FC236}">
              <a16:creationId xmlns:a16="http://schemas.microsoft.com/office/drawing/2014/main" id="{4E6E5F1B-EC26-48FC-8177-99C544EF24EF}"/>
            </a:ext>
          </a:extLst>
        </xdr:cNvPr>
        <xdr:cNvSpPr txBox="1"/>
      </xdr:nvSpPr>
      <xdr:spPr>
        <a:xfrm>
          <a:off x="19310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954" name="n_4mainValue【公民館】&#10;一人当たり面積">
          <a:extLst>
            <a:ext uri="{FF2B5EF4-FFF2-40B4-BE49-F238E27FC236}">
              <a16:creationId xmlns:a16="http://schemas.microsoft.com/office/drawing/2014/main" id="{87D1ECED-5A86-4FDA-99EC-13DA93C79C1A}"/>
            </a:ext>
          </a:extLst>
        </xdr:cNvPr>
        <xdr:cNvSpPr txBox="1"/>
      </xdr:nvSpPr>
      <xdr:spPr>
        <a:xfrm>
          <a:off x="18421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94394EAE-7B96-430F-98BA-CB693C1B42A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9AB1D075-B93C-492A-BACC-D2D335B4757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4E59741D-6E1F-4CDC-9FE6-C6073593ED6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道路は、点検結果に基づいて継続的に整備・改修を行っており、有形固定資産減価償却率では類似団体平均値を下回っていますが、橋梁は老朽化した橋が多いことから類似団体平均値を上回っています。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公営住宅については、更新計画に基づいて長寿命化や解体を行っており、有形固定資産減価償却率では類似団体平均値を下回っています。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認定こども園・幼稚園・保育所では、平成</a:t>
          </a:r>
          <a:r>
            <a:rPr kumimoji="1" lang="en-US" altLang="ja-JP" sz="1300">
              <a:latin typeface="ＭＳ Ｐゴシック" panose="020B0600070205080204" pitchFamily="50" charset="-128"/>
              <a:ea typeface="ＭＳ Ｐゴシック" panose="020B0600070205080204" pitchFamily="50" charset="-128"/>
            </a:rPr>
            <a:t>30年度に公立保育所2園を閉園し、民営化したほか、へき地保育所を統合し、保育環境を整備しました。また、児童館についても平成30年度に北児童館を閉園し、民営化しました。</a:t>
          </a:r>
        </a:p>
        <a:p>
          <a:r>
            <a:rPr kumimoji="1" lang="ja-JP" altLang="en-US" sz="1300">
              <a:latin typeface="ＭＳ Ｐゴシック" panose="020B0600070205080204" pitchFamily="50" charset="-128"/>
              <a:ea typeface="ＭＳ Ｐゴシック" panose="020B0600070205080204" pitchFamily="50" charset="-128"/>
            </a:rPr>
            <a:t>　公民館については、オホーツク文化・交流センターが建設から</a:t>
          </a:r>
          <a:r>
            <a:rPr kumimoji="1" lang="en-US" altLang="ja-JP" sz="1300">
              <a:latin typeface="ＭＳ Ｐゴシック" panose="020B0600070205080204" pitchFamily="50" charset="-128"/>
              <a:ea typeface="ＭＳ Ｐゴシック" panose="020B0600070205080204" pitchFamily="50" charset="-128"/>
            </a:rPr>
            <a:t>20年以上経過しており、引き続き施設の維持管理を図るとともに長寿命化に必要な対策を進めます。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40B2D9-E631-4CF0-A3D7-7BBFE87E2CF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1AFEFD6-DDC9-42B5-8B5A-10A4345D85E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28DA7E-C7DB-4C8C-8E29-E323F896B41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605BC0-C020-4943-8109-7B62DD5095B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北海道網走市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917E2C-35E5-42BC-8421-A5DCF73697A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3647EF-8E4A-4CCD-B836-C9325C21FC5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28C71F3-3A8D-46FB-A9FD-EBDF2D2054A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067E112-813F-40AF-9364-715F3A64C4A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0014538-97D7-4BED-A5C6-4598EDCDC9E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7931BBF-17A4-4396-BE1F-94A9094A7D1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32,846
32,427
470.84
28,105,502
27,955,415
117,804
11,952,106
34,529,962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A2AAFF-0385-4D29-825D-A77C8E76AE2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4C95F3-3C53-4C86-B5C9-6C915CEFA16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BBCD9F7-7839-4144-A34F-AD95243DE1C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F79184E-A0D6-4375-980A-16036D6970C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6548DE-B0CE-41D3-B3BC-E82FF44DA15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D999C94-ED31-423A-8D75-A4DD6A8312F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9D7CDF6-E31A-4416-949F-FE25CC7EE98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5A968CC-1A85-41E3-A960-F39EE85ABBF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90482B5-2B26-4A89-8397-2FE1E5CC498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801652-C524-43C2-AA91-922E41D8A7B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939834-BBBB-400A-BAAC-79724D943D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854DBB-BF35-4F06-AA0C-248D726DBA9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D83B785-DADA-41F3-AAF3-94EB285CAD2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63A11CA-46F2-43EB-A04E-52347ED6159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4731C0-1EB2-414F-BEC1-597EB6CD087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D2E5F3-AF79-43B7-9D35-EE96D926F91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B5D77A2-BB00-46C6-8F0B-293B2D82DE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1F1F50C-1ADB-4D2D-82D2-96FEBA10E85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F1B989-ABAD-43D6-A6C5-F6D7155E8A3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72B9852-6440-41DC-BCD7-9BFA004317A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59D8F4E-6C2A-4CBD-B7E7-3F6590241E9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8D38F53-5E4A-46C1-AE39-1B377770D42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D13822E-DFA5-4AF5-9A42-2472DF2E900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E1D356-AECD-442F-B4DA-F347959A96A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BF1AB0D-5527-4340-B071-FBC88A6B950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E770FB-953A-45DC-A803-0A028130431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B9C10DB-D124-4592-8F91-B8E83D87F21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EF8CD35-9644-4C3B-83A3-A191B6AE3B8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2F42993-37C9-4C06-BCAF-90C331925E4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7270131-51EE-4065-85B8-FC39977CD54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9511D6-69F8-45BA-8E0C-ECD2BDCB7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6A24AF2-3CD8-40E3-A857-DAC12DCB329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555B4EA-30A8-4785-84DC-82DE1A1F1F7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0E01050-12D1-4BD1-A8F0-3F05F34CD4A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005EE89-D2BA-42D0-8283-AE0B540BF6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0F1589A-6C88-445A-B3F3-A43EA930222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92F5FF5-34DA-42FA-827B-765956B4E12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9681A4E-F393-4E61-B82C-6FCD3AB04DF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B6B243C-2EFF-423E-A3E6-F821D9FF6E3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75D8FFA-0564-491A-B261-8A9C75B3702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A741CDF-E938-4A69-8398-ED94D03C6FF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6A07AF2-A3BA-49E2-8C3D-5DC25227814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837DD33-873A-4AD4-9639-F5E13952B06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18890B2-F51D-4856-9C7E-A3B9E8BF5DC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40337D9-8533-499A-954F-ABFAAE1B524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F20FACD-EF99-4BE0-B2FB-C94E7112E9D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8976E2B8-A956-461C-9000-4B557787B912}"/>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FECA35F-F2BF-454A-A1C9-95532CFD62B5}"/>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F567BA1-F01C-4323-B975-B105A30A93E5}"/>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72B66C7F-14C6-4383-A331-22A64A24310D}"/>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39D3413-5FC9-441B-AFA7-691859B10EF9}"/>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6C6AC29B-52FC-45A1-B6D4-0B26ED212457}"/>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D9D2E2EF-4BFB-410C-BDCE-D513EE627CB3}"/>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5E99A32F-3E23-441C-B5FF-189EA35F2E54}"/>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E4123A6A-2A24-4FEF-973E-BD146A651C15}"/>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4F0F0718-F163-48B2-9237-FD32A488DA51}"/>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3A450779-A8A5-44D8-82CC-00254D6736E6}"/>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D48E2E1-04AF-4751-9184-50CF4BAF4C3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5E54F0-2A9C-4C3B-876F-0D1897C9E9F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0FF10FA-0265-4C5B-93D3-D7D24493C3D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A30296F-C656-48EB-AAA3-F369CAB388E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97D053D-AF9C-4344-97DA-ABBF6D784CE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30299</xdr:rowOff>
    </xdr:from>
    <xdr:to>
      <xdr:col>24</xdr:col>
      <xdr:colOff>114300</xdr:colOff>
      <xdr:row>37</xdr:row>
      <xdr:rowOff>131899</xdr:rowOff>
    </xdr:to>
    <xdr:sp macro="" textlink="">
      <xdr:nvSpPr>
        <xdr:cNvPr id="74" name="楕円 73">
          <a:extLst>
            <a:ext uri="{FF2B5EF4-FFF2-40B4-BE49-F238E27FC236}">
              <a16:creationId xmlns:a16="http://schemas.microsoft.com/office/drawing/2014/main" id="{A6200AD5-3C85-4DD3-9B13-76F4B46A50A7}"/>
            </a:ext>
          </a:extLst>
        </xdr:cNvPr>
        <xdr:cNvSpPr/>
      </xdr:nvSpPr>
      <xdr:spPr>
        <a:xfrm>
          <a:off x="45847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8726</xdr:rowOff>
    </xdr:from>
    <xdr:ext cx="405111" cy="259045"/>
    <xdr:sp macro="" textlink="">
      <xdr:nvSpPr>
        <xdr:cNvPr id="75" name="【図書館】&#10;有形固定資産減価償却率該当値テキスト">
          <a:extLst>
            <a:ext uri="{FF2B5EF4-FFF2-40B4-BE49-F238E27FC236}">
              <a16:creationId xmlns:a16="http://schemas.microsoft.com/office/drawing/2014/main" id="{FC7E74C2-85A4-4BB6-B471-3BAC7F27A213}"/>
            </a:ext>
          </a:extLst>
        </xdr:cNvPr>
        <xdr:cNvSpPr txBox="1"/>
      </xdr:nvSpPr>
      <xdr:spPr>
        <a:xfrm>
          <a:off x="4673600" y="635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169092</xdr:rowOff>
    </xdr:from>
    <xdr:to>
      <xdr:col>20</xdr:col>
      <xdr:colOff>38100</xdr:colOff>
      <xdr:row>37</xdr:row>
      <xdr:rowOff>99242</xdr:rowOff>
    </xdr:to>
    <xdr:sp macro="" textlink="">
      <xdr:nvSpPr>
        <xdr:cNvPr id="76" name="楕円 75">
          <a:extLst>
            <a:ext uri="{FF2B5EF4-FFF2-40B4-BE49-F238E27FC236}">
              <a16:creationId xmlns:a16="http://schemas.microsoft.com/office/drawing/2014/main" id="{C714DFC6-B921-4F85-9085-E7A68CF8699E}"/>
            </a:ext>
          </a:extLst>
        </xdr:cNvPr>
        <xdr:cNvSpPr/>
      </xdr:nvSpPr>
      <xdr:spPr>
        <a:xfrm>
          <a:off x="3746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48442</xdr:rowOff>
    </xdr:from>
    <xdr:to>
      <xdr:col>24</xdr:col>
      <xdr:colOff>63500</xdr:colOff>
      <xdr:row>37</xdr:row>
      <xdr:rowOff>81099</xdr:rowOff>
    </xdr:to>
    <xdr:cxnSp macro="">
      <xdr:nvCxnSpPr>
        <xdr:cNvPr id="77" name="直線コネクタ 76">
          <a:extLst>
            <a:ext uri="{FF2B5EF4-FFF2-40B4-BE49-F238E27FC236}">
              <a16:creationId xmlns:a16="http://schemas.microsoft.com/office/drawing/2014/main" id="{CD63C3DE-C14C-486D-A368-E39436E301E5}"/>
            </a:ext>
          </a:extLst>
        </xdr:cNvPr>
        <xdr:cNvCxnSpPr/>
      </xdr:nvCxnSpPr>
      <xdr:spPr>
        <a:xfrm>
          <a:off x="3797300" y="639209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107043</xdr:rowOff>
    </xdr:from>
    <xdr:to>
      <xdr:col>15</xdr:col>
      <xdr:colOff>101600</xdr:colOff>
      <xdr:row>37</xdr:row>
      <xdr:rowOff>37193</xdr:rowOff>
    </xdr:to>
    <xdr:sp macro="" textlink="">
      <xdr:nvSpPr>
        <xdr:cNvPr id="78" name="楕円 77">
          <a:extLst>
            <a:ext uri="{FF2B5EF4-FFF2-40B4-BE49-F238E27FC236}">
              <a16:creationId xmlns:a16="http://schemas.microsoft.com/office/drawing/2014/main" id="{5ED36DD8-4892-4288-A7B8-CDC7536BE270}"/>
            </a:ext>
          </a:extLst>
        </xdr:cNvPr>
        <xdr:cNvSpPr/>
      </xdr:nvSpPr>
      <xdr:spPr>
        <a:xfrm>
          <a:off x="2857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157843</xdr:rowOff>
    </xdr:from>
    <xdr:to>
      <xdr:col>19</xdr:col>
      <xdr:colOff>177800</xdr:colOff>
      <xdr:row>37</xdr:row>
      <xdr:rowOff>48442</xdr:rowOff>
    </xdr:to>
    <xdr:cxnSp macro="">
      <xdr:nvCxnSpPr>
        <xdr:cNvPr id="79" name="直線コネクタ 78">
          <a:extLst>
            <a:ext uri="{FF2B5EF4-FFF2-40B4-BE49-F238E27FC236}">
              <a16:creationId xmlns:a16="http://schemas.microsoft.com/office/drawing/2014/main" id="{075D0A35-2463-4427-A678-F86091BDA659}"/>
            </a:ext>
          </a:extLst>
        </xdr:cNvPr>
        <xdr:cNvCxnSpPr/>
      </xdr:nvCxnSpPr>
      <xdr:spPr>
        <a:xfrm>
          <a:off x="2908300" y="633004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103777</xdr:rowOff>
    </xdr:from>
    <xdr:to>
      <xdr:col>10</xdr:col>
      <xdr:colOff>165100</xdr:colOff>
      <xdr:row>37</xdr:row>
      <xdr:rowOff>33927</xdr:rowOff>
    </xdr:to>
    <xdr:sp macro="" textlink="">
      <xdr:nvSpPr>
        <xdr:cNvPr id="80" name="楕円 79">
          <a:extLst>
            <a:ext uri="{FF2B5EF4-FFF2-40B4-BE49-F238E27FC236}">
              <a16:creationId xmlns:a16="http://schemas.microsoft.com/office/drawing/2014/main" id="{35EF5534-D210-4B1A-8A89-DACABC8A4A0E}"/>
            </a:ext>
          </a:extLst>
        </xdr:cNvPr>
        <xdr:cNvSpPr/>
      </xdr:nvSpPr>
      <xdr:spPr>
        <a:xfrm>
          <a:off x="1968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154577</xdr:rowOff>
    </xdr:from>
    <xdr:to>
      <xdr:col>15</xdr:col>
      <xdr:colOff>50800</xdr:colOff>
      <xdr:row>36</xdr:row>
      <xdr:rowOff>157843</xdr:rowOff>
    </xdr:to>
    <xdr:cxnSp macro="">
      <xdr:nvCxnSpPr>
        <xdr:cNvPr id="81" name="直線コネクタ 80">
          <a:extLst>
            <a:ext uri="{FF2B5EF4-FFF2-40B4-BE49-F238E27FC236}">
              <a16:creationId xmlns:a16="http://schemas.microsoft.com/office/drawing/2014/main" id="{1FF225BC-27E4-45CB-86F1-EEF18579851D}"/>
            </a:ext>
          </a:extLst>
        </xdr:cNvPr>
        <xdr:cNvCxnSpPr/>
      </xdr:nvCxnSpPr>
      <xdr:spPr>
        <a:xfrm>
          <a:off x="2019300" y="63267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2" name="楕円 81">
          <a:extLst>
            <a:ext uri="{FF2B5EF4-FFF2-40B4-BE49-F238E27FC236}">
              <a16:creationId xmlns:a16="http://schemas.microsoft.com/office/drawing/2014/main" id="{9629E09C-A7D9-4B2A-8D9D-D5C786C07D20}"/>
            </a:ext>
          </a:extLst>
        </xdr:cNvPr>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36</xdr:row>
      <xdr:rowOff>154577</xdr:rowOff>
    </xdr:to>
    <xdr:cxnSp macro="">
      <xdr:nvCxnSpPr>
        <xdr:cNvPr id="83" name="直線コネクタ 82">
          <a:extLst>
            <a:ext uri="{FF2B5EF4-FFF2-40B4-BE49-F238E27FC236}">
              <a16:creationId xmlns:a16="http://schemas.microsoft.com/office/drawing/2014/main" id="{A4243188-9B4F-4ABE-A80A-FAFE617CE49D}"/>
            </a:ext>
          </a:extLst>
        </xdr:cNvPr>
        <xdr:cNvCxnSpPr/>
      </xdr:nvCxnSpPr>
      <xdr:spPr>
        <a:xfrm>
          <a:off x="1130300" y="62941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CCE1AAAC-5983-4ABF-9919-DDD70DDBFC00}"/>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2FBA4A23-32AB-47B7-A2CC-4CDA53A73927}"/>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FBAE2BE1-F461-4654-B4E3-5C522847784F}"/>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1FC7DB5F-4C79-4683-A3A1-4514B3F69699}"/>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90369</xdr:rowOff>
    </xdr:from>
    <xdr:ext cx="405111" cy="259045"/>
    <xdr:sp macro="" textlink="">
      <xdr:nvSpPr>
        <xdr:cNvPr id="88" name="n_1mainValue【図書館】&#10;有形固定資産減価償却率">
          <a:extLst>
            <a:ext uri="{FF2B5EF4-FFF2-40B4-BE49-F238E27FC236}">
              <a16:creationId xmlns:a16="http://schemas.microsoft.com/office/drawing/2014/main" id="{B0598C80-A6E8-44CD-AFF8-C82AB55B1E7B}"/>
            </a:ext>
          </a:extLst>
        </xdr:cNvPr>
        <xdr:cNvSpPr txBox="1"/>
      </xdr:nvSpPr>
      <xdr:spPr>
        <a:xfrm>
          <a:off x="35820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53720</xdr:rowOff>
    </xdr:from>
    <xdr:ext cx="405111" cy="259045"/>
    <xdr:sp macro="" textlink="">
      <xdr:nvSpPr>
        <xdr:cNvPr id="89" name="n_2mainValue【図書館】&#10;有形固定資産減価償却率">
          <a:extLst>
            <a:ext uri="{FF2B5EF4-FFF2-40B4-BE49-F238E27FC236}">
              <a16:creationId xmlns:a16="http://schemas.microsoft.com/office/drawing/2014/main" id="{F5B63748-F62B-43F8-94D0-70B9C50D7FFA}"/>
            </a:ext>
          </a:extLst>
        </xdr:cNvPr>
        <xdr:cNvSpPr txBox="1"/>
      </xdr:nvSpPr>
      <xdr:spPr>
        <a:xfrm>
          <a:off x="2705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50454</xdr:rowOff>
    </xdr:from>
    <xdr:ext cx="405111" cy="259045"/>
    <xdr:sp macro="" textlink="">
      <xdr:nvSpPr>
        <xdr:cNvPr id="90" name="n_3mainValue【図書館】&#10;有形固定資産減価償却率">
          <a:extLst>
            <a:ext uri="{FF2B5EF4-FFF2-40B4-BE49-F238E27FC236}">
              <a16:creationId xmlns:a16="http://schemas.microsoft.com/office/drawing/2014/main" id="{9F163CA9-55F4-4B37-B1E9-6F9593E060F1}"/>
            </a:ext>
          </a:extLst>
        </xdr:cNvPr>
        <xdr:cNvSpPr txBox="1"/>
      </xdr:nvSpPr>
      <xdr:spPr>
        <a:xfrm>
          <a:off x="1816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1" name="n_4mainValue【図書館】&#10;有形固定資産減価償却率">
          <a:extLst>
            <a:ext uri="{FF2B5EF4-FFF2-40B4-BE49-F238E27FC236}">
              <a16:creationId xmlns:a16="http://schemas.microsoft.com/office/drawing/2014/main" id="{167CC582-F31F-4FAF-8B0B-B5ADD2EC9916}"/>
            </a:ext>
          </a:extLst>
        </xdr:cNvPr>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29A1B79-596F-4E2F-8ACF-2560C350092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D5D14BC-ED9B-4CBD-AE7B-CAB0EB41BF5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D1B64F3-83D2-4927-9980-4CB725082F9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C02CE5E-DED6-4106-8824-DB1FF08AF5D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FBE1FDE-EF83-4D0B-B9E6-898F43A116A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7086F2B-86A2-4D69-BD77-87A629D28B4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40959D4-76B0-4627-81A3-096E3E23F5A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E4E76E4-2425-48B8-8F20-010D3E4279F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23DB1A7-8613-44DE-BF0F-B01640CD429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6AC77E2-84A1-4DEF-9574-66A035F6F32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57B987D-0F04-4959-8247-C2B22BB1F0C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69B3F67-B664-4891-AAF2-652B21436F9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44449AD-A3AC-4A2E-843F-D598CDAC959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7EAB482E-7789-4B17-B1E6-4F7822AA2D1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D2C0850-D190-4B34-BE47-ED0AEE56BFF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278A75BC-3BD2-4BDC-8CF4-C46480B546B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AB747F4-4C5E-4956-BE2E-D57833C1E0A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37F6DFE-AB25-4416-9B4C-36B17EC8894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97638F8-F5C1-4105-AE92-8C86DF17921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48CDBF1-B90A-4FF8-8303-8227158BFCC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0039049-EBCF-439D-B1A3-BD6B579EE2D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B500DF52-E446-4171-8D24-6D5F1A370D5D}"/>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71ECAAF0-4788-43E7-B5E0-1B96E6973388}"/>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1289C044-8578-471C-92E8-84436678E8D5}"/>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D3403073-4745-46E8-ADC9-2A51C2B0DCE5}"/>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7EEAFA12-BC8B-4D37-A1E3-E5E63FE96385}"/>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C1BD9405-F445-419C-88BF-6E187A0B8C5D}"/>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B0D5B842-A4AD-459D-9C97-3F1786D429DB}"/>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499B847F-69B1-4299-9C8F-F99A5B6C095D}"/>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1A524FC3-6CF6-4B68-A887-6C0CDB1E3C6B}"/>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B9E4560C-39E4-4E85-9631-351EF2282826}"/>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70ACC369-6AAB-4F72-ADA1-B2EA773E2CB6}"/>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4F119DF-EDC4-4AE5-B3D2-22E0FA86EED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DB64565-35AD-4C68-87DD-3FA040E4515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10FD14D-5BD9-4B58-B36E-BBF5A872DCE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A0876BC-70CF-4E20-8259-B4E8BCDDC29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741487A-F838-4E77-B156-B29F820D060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39116</xdr:rowOff>
    </xdr:from>
    <xdr:to>
      <xdr:col>55</xdr:col>
      <xdr:colOff>50800</xdr:colOff>
      <xdr:row>40</xdr:row>
      <xdr:rowOff>140716</xdr:rowOff>
    </xdr:to>
    <xdr:sp macro="" textlink="">
      <xdr:nvSpPr>
        <xdr:cNvPr id="129" name="楕円 128">
          <a:extLst>
            <a:ext uri="{FF2B5EF4-FFF2-40B4-BE49-F238E27FC236}">
              <a16:creationId xmlns:a16="http://schemas.microsoft.com/office/drawing/2014/main" id="{96200E51-26B0-4CC9-A627-F1BF370CCBB8}"/>
            </a:ext>
          </a:extLst>
        </xdr:cNvPr>
        <xdr:cNvSpPr/>
      </xdr:nvSpPr>
      <xdr:spPr>
        <a:xfrm>
          <a:off x="10426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17543</xdr:rowOff>
    </xdr:from>
    <xdr:ext cx="469744" cy="259045"/>
    <xdr:sp macro="" textlink="">
      <xdr:nvSpPr>
        <xdr:cNvPr id="130" name="【図書館】&#10;一人当たり面積該当値テキスト">
          <a:extLst>
            <a:ext uri="{FF2B5EF4-FFF2-40B4-BE49-F238E27FC236}">
              <a16:creationId xmlns:a16="http://schemas.microsoft.com/office/drawing/2014/main" id="{E544EC44-1EAE-4468-A08D-BEA4BD55A366}"/>
            </a:ext>
          </a:extLst>
        </xdr:cNvPr>
        <xdr:cNvSpPr txBox="1"/>
      </xdr:nvSpPr>
      <xdr:spPr>
        <a:xfrm>
          <a:off x="10515600"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43688</xdr:rowOff>
    </xdr:from>
    <xdr:to>
      <xdr:col>50</xdr:col>
      <xdr:colOff>165100</xdr:colOff>
      <xdr:row>40</xdr:row>
      <xdr:rowOff>145288</xdr:rowOff>
    </xdr:to>
    <xdr:sp macro="" textlink="">
      <xdr:nvSpPr>
        <xdr:cNvPr id="131" name="楕円 130">
          <a:extLst>
            <a:ext uri="{FF2B5EF4-FFF2-40B4-BE49-F238E27FC236}">
              <a16:creationId xmlns:a16="http://schemas.microsoft.com/office/drawing/2014/main" id="{DB3C2F8E-63C0-4C69-92A0-8A9820B1414D}"/>
            </a:ext>
          </a:extLst>
        </xdr:cNvPr>
        <xdr:cNvSpPr/>
      </xdr:nvSpPr>
      <xdr:spPr>
        <a:xfrm>
          <a:off x="9588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89916</xdr:rowOff>
    </xdr:from>
    <xdr:to>
      <xdr:col>55</xdr:col>
      <xdr:colOff>0</xdr:colOff>
      <xdr:row>40</xdr:row>
      <xdr:rowOff>94488</xdr:rowOff>
    </xdr:to>
    <xdr:cxnSp macro="">
      <xdr:nvCxnSpPr>
        <xdr:cNvPr id="132" name="直線コネクタ 131">
          <a:extLst>
            <a:ext uri="{FF2B5EF4-FFF2-40B4-BE49-F238E27FC236}">
              <a16:creationId xmlns:a16="http://schemas.microsoft.com/office/drawing/2014/main" id="{EEB8B96F-6F58-49F1-A14C-B4A977CB1B89}"/>
            </a:ext>
          </a:extLst>
        </xdr:cNvPr>
        <xdr:cNvCxnSpPr/>
      </xdr:nvCxnSpPr>
      <xdr:spPr>
        <a:xfrm flipV="1">
          <a:off x="9639300" y="6947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3" name="楕円 132">
          <a:extLst>
            <a:ext uri="{FF2B5EF4-FFF2-40B4-BE49-F238E27FC236}">
              <a16:creationId xmlns:a16="http://schemas.microsoft.com/office/drawing/2014/main" id="{1D938A41-5885-4142-86CB-0E06ACA0156E}"/>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94488</xdr:rowOff>
    </xdr:from>
    <xdr:to>
      <xdr:col>50</xdr:col>
      <xdr:colOff>114300</xdr:colOff>
      <xdr:row>40</xdr:row>
      <xdr:rowOff>99060</xdr:rowOff>
    </xdr:to>
    <xdr:cxnSp macro="">
      <xdr:nvCxnSpPr>
        <xdr:cNvPr id="134" name="直線コネクタ 133">
          <a:extLst>
            <a:ext uri="{FF2B5EF4-FFF2-40B4-BE49-F238E27FC236}">
              <a16:creationId xmlns:a16="http://schemas.microsoft.com/office/drawing/2014/main" id="{F5CDA1CF-EBFE-4CA8-8E2E-CDA51204B774}"/>
            </a:ext>
          </a:extLst>
        </xdr:cNvPr>
        <xdr:cNvCxnSpPr/>
      </xdr:nvCxnSpPr>
      <xdr:spPr>
        <a:xfrm flipV="1">
          <a:off x="8750300" y="6952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5" name="楕円 134">
          <a:extLst>
            <a:ext uri="{FF2B5EF4-FFF2-40B4-BE49-F238E27FC236}">
              <a16:creationId xmlns:a16="http://schemas.microsoft.com/office/drawing/2014/main" id="{40964C93-2E91-4A5F-9FD2-B49C4FFA6160}"/>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99060</xdr:rowOff>
    </xdr:to>
    <xdr:cxnSp macro="">
      <xdr:nvCxnSpPr>
        <xdr:cNvPr id="136" name="直線コネクタ 135">
          <a:extLst>
            <a:ext uri="{FF2B5EF4-FFF2-40B4-BE49-F238E27FC236}">
              <a16:creationId xmlns:a16="http://schemas.microsoft.com/office/drawing/2014/main" id="{3638F36C-D531-4817-878A-461E43C90C50}"/>
            </a:ext>
          </a:extLst>
        </xdr:cNvPr>
        <xdr:cNvCxnSpPr/>
      </xdr:nvCxnSpPr>
      <xdr:spPr>
        <a:xfrm>
          <a:off x="7861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37" name="楕円 136">
          <a:extLst>
            <a:ext uri="{FF2B5EF4-FFF2-40B4-BE49-F238E27FC236}">
              <a16:creationId xmlns:a16="http://schemas.microsoft.com/office/drawing/2014/main" id="{21169A14-479B-428A-B345-51A59C0B806A}"/>
            </a:ext>
          </a:extLst>
        </xdr:cNvPr>
        <xdr:cNvSpPr/>
      </xdr:nvSpPr>
      <xdr:spPr>
        <a:xfrm>
          <a:off x="6921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103632</xdr:rowOff>
    </xdr:to>
    <xdr:cxnSp macro="">
      <xdr:nvCxnSpPr>
        <xdr:cNvPr id="138" name="直線コネクタ 137">
          <a:extLst>
            <a:ext uri="{FF2B5EF4-FFF2-40B4-BE49-F238E27FC236}">
              <a16:creationId xmlns:a16="http://schemas.microsoft.com/office/drawing/2014/main" id="{DE556792-ADB7-4304-AE58-17946BDFA234}"/>
            </a:ext>
          </a:extLst>
        </xdr:cNvPr>
        <xdr:cNvCxnSpPr/>
      </xdr:nvCxnSpPr>
      <xdr:spPr>
        <a:xfrm flipV="1">
          <a:off x="6972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B72C05FC-39BF-469F-B11B-C52E3A3251BA}"/>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537320C5-C901-4C4A-BF67-18CCFD201C72}"/>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4384315B-731D-4FFA-8BED-64BF6C86BD43}"/>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B2BD609C-0C15-409F-9BCD-DCBC02B4D5FF}"/>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136415</xdr:rowOff>
    </xdr:from>
    <xdr:ext cx="469744" cy="259045"/>
    <xdr:sp macro="" textlink="">
      <xdr:nvSpPr>
        <xdr:cNvPr id="143" name="n_1mainValue【図書館】&#10;一人当たり面積">
          <a:extLst>
            <a:ext uri="{FF2B5EF4-FFF2-40B4-BE49-F238E27FC236}">
              <a16:creationId xmlns:a16="http://schemas.microsoft.com/office/drawing/2014/main" id="{13D27CC8-7B82-4001-8AEC-5A8A92F50522}"/>
            </a:ext>
          </a:extLst>
        </xdr:cNvPr>
        <xdr:cNvSpPr txBox="1"/>
      </xdr:nvSpPr>
      <xdr:spPr>
        <a:xfrm>
          <a:off x="93917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44" name="n_2mainValue【図書館】&#10;一人当たり面積">
          <a:extLst>
            <a:ext uri="{FF2B5EF4-FFF2-40B4-BE49-F238E27FC236}">
              <a16:creationId xmlns:a16="http://schemas.microsoft.com/office/drawing/2014/main" id="{974FF77E-1D31-4182-B51A-D396DDE20138}"/>
            </a:ext>
          </a:extLst>
        </xdr:cNvPr>
        <xdr:cNvSpPr txBox="1"/>
      </xdr:nvSpPr>
      <xdr:spPr>
        <a:xfrm>
          <a:off x="8515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5" name="n_3mainValue【図書館】&#10;一人当たり面積">
          <a:extLst>
            <a:ext uri="{FF2B5EF4-FFF2-40B4-BE49-F238E27FC236}">
              <a16:creationId xmlns:a16="http://schemas.microsoft.com/office/drawing/2014/main" id="{F438875F-020D-44B2-808C-CEDA483FBC4C}"/>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6" name="n_4mainValue【図書館】&#10;一人当たり面積">
          <a:extLst>
            <a:ext uri="{FF2B5EF4-FFF2-40B4-BE49-F238E27FC236}">
              <a16:creationId xmlns:a16="http://schemas.microsoft.com/office/drawing/2014/main" id="{5CAFE473-0FB5-4898-8D23-45E19A3F7D39}"/>
            </a:ext>
          </a:extLst>
        </xdr:cNvPr>
        <xdr:cNvSpPr txBox="1"/>
      </xdr:nvSpPr>
      <xdr:spPr>
        <a:xfrm>
          <a:off x="6737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DEF95DA-95A6-4D3E-87C4-5357C717573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3EDE7D4-F90F-4715-80A5-70A53367759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1352727-93E5-449C-9E85-928BD1E2EB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0367424-E942-4EC9-B353-0FD1B4DA0C4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E29FFC7-0AB1-4611-9F29-770ACCE91BF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BEA0424-F077-4996-B7A7-9793D565C51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C2667B5-A108-4AB7-9CEE-73DDF08664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7527FDA-100E-4BBA-B676-C0A58939B04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9752FDE-EA1D-44B9-AD89-4318A0FECDE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8FE99FE-299A-416E-9B42-651ADE28B2C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179A4F9-9778-4FBF-BB24-0A7B98A5C6F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0C88B80-AFD4-45C6-A426-02F4AABCE11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0AC43D6-266A-4795-8A12-95D5776D792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30B773D-50CC-4410-98B4-9FC16BA3BAA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C1C894A-705D-4539-91E3-98E4B01BF06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F011626-3CB2-42BE-86A2-2BE83A8CB4D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9442DE5-4B3C-457A-AD55-CE86F25BFF1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351D4B7-8929-4FF0-8F30-D6C87E5F6CF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4948D60E-365D-44C8-A8C5-13913F593EF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DA28AE1-CFBD-4898-9AE2-6AAF5CF5CD1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275AE392-4D99-47C1-A864-F2D17C9EBD1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996F81C-58EA-4FA4-8C42-7BE2BF2BDF9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E48021B9-6003-4C1F-8046-86CF7102A5D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19778D7-539E-4660-AC94-E8279BC91AF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5A9F8E46-6147-4E9A-BAA1-7D2F65E3BB24}"/>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F9FD24D2-064F-4D19-AE64-1487EC9D162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B97B5DC3-55B9-4E0F-BF1A-4B411E749F5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4FD378B-7A27-44BE-BB25-D236BD6C74A5}"/>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11E0E84D-54A3-4ECC-874B-F7A258EAA7C6}"/>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34DDA8C4-F618-4684-BD79-FCFD328D1B4A}"/>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CAB9750C-0AE8-4DBE-AA0D-D432E5E360AF}"/>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9AB268A8-2682-46A1-B513-82A0A4C16248}"/>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25104FDF-74BC-4C3F-8953-2F8D44C37CE4}"/>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21BE6EC8-8D59-4E05-B5DF-597398EB4B54}"/>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9FCA7FB4-A7B1-4B3B-9C72-DFF84094B0B7}"/>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74E021F-1A2E-402C-B4F2-9E8AAFB16C7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BD7E792-8D0E-4C0B-ADB0-006EFDB5FD5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ECC2A52-73E2-444F-BC63-C0EF4DB8642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B81A82A-EE5D-46A6-9B13-8D846EAABC4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42C4664-D894-4858-816A-16B2F061DDA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87" name="楕円 186">
          <a:extLst>
            <a:ext uri="{FF2B5EF4-FFF2-40B4-BE49-F238E27FC236}">
              <a16:creationId xmlns:a16="http://schemas.microsoft.com/office/drawing/2014/main" id="{B2E467FC-8672-4320-852D-BEBC3F12933F}"/>
            </a:ext>
          </a:extLst>
        </xdr:cNvPr>
        <xdr:cNvSpPr/>
      </xdr:nvSpPr>
      <xdr:spPr>
        <a:xfrm>
          <a:off x="4584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168292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6344119-2F96-4439-80EE-7F991F82A02D}"/>
            </a:ext>
          </a:extLst>
        </xdr:cNvPr>
        <xdr:cNvSpPr txBox="1"/>
      </xdr:nvSpPr>
      <xdr:spPr>
        <a:xfrm>
          <a:off x="4673600"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133985</xdr:rowOff>
    </xdr:from>
    <xdr:to>
      <xdr:col>20</xdr:col>
      <xdr:colOff>38100</xdr:colOff>
      <xdr:row>60</xdr:row>
      <xdr:rowOff>64135</xdr:rowOff>
    </xdr:to>
    <xdr:sp macro="" textlink="">
      <xdr:nvSpPr>
        <xdr:cNvPr id="189" name="楕円 188">
          <a:extLst>
            <a:ext uri="{FF2B5EF4-FFF2-40B4-BE49-F238E27FC236}">
              <a16:creationId xmlns:a16="http://schemas.microsoft.com/office/drawing/2014/main" id="{50434757-BFFB-408A-80C1-E4AEC4D68014}"/>
            </a:ext>
          </a:extLst>
        </xdr:cNvPr>
        <xdr:cNvSpPr/>
      </xdr:nvSpPr>
      <xdr:spPr>
        <a:xfrm>
          <a:off x="3746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13335</xdr:rowOff>
    </xdr:from>
    <xdr:to>
      <xdr:col>24</xdr:col>
      <xdr:colOff>63500</xdr:colOff>
      <xdr:row>60</xdr:row>
      <xdr:rowOff>24765</xdr:rowOff>
    </xdr:to>
    <xdr:cxnSp macro="">
      <xdr:nvCxnSpPr>
        <xdr:cNvPr id="190" name="直線コネクタ 189">
          <a:extLst>
            <a:ext uri="{FF2B5EF4-FFF2-40B4-BE49-F238E27FC236}">
              <a16:creationId xmlns:a16="http://schemas.microsoft.com/office/drawing/2014/main" id="{A09A977D-CDC2-4640-9628-77A8599BFCED}"/>
            </a:ext>
          </a:extLst>
        </xdr:cNvPr>
        <xdr:cNvCxnSpPr/>
      </xdr:nvCxnSpPr>
      <xdr:spPr>
        <a:xfrm>
          <a:off x="3797300" y="103003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48260</xdr:rowOff>
    </xdr:from>
    <xdr:to>
      <xdr:col>15</xdr:col>
      <xdr:colOff>101600</xdr:colOff>
      <xdr:row>59</xdr:row>
      <xdr:rowOff>149860</xdr:rowOff>
    </xdr:to>
    <xdr:sp macro="" textlink="">
      <xdr:nvSpPr>
        <xdr:cNvPr id="191" name="楕円 190">
          <a:extLst>
            <a:ext uri="{FF2B5EF4-FFF2-40B4-BE49-F238E27FC236}">
              <a16:creationId xmlns:a16="http://schemas.microsoft.com/office/drawing/2014/main" id="{EE5722FD-D8D2-4BCB-99B8-5CD5833A58B8}"/>
            </a:ext>
          </a:extLst>
        </xdr:cNvPr>
        <xdr:cNvSpPr/>
      </xdr:nvSpPr>
      <xdr:spPr>
        <a:xfrm>
          <a:off x="2857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99060</xdr:rowOff>
    </xdr:from>
    <xdr:to>
      <xdr:col>19</xdr:col>
      <xdr:colOff>177800</xdr:colOff>
      <xdr:row>60</xdr:row>
      <xdr:rowOff>13335</xdr:rowOff>
    </xdr:to>
    <xdr:cxnSp macro="">
      <xdr:nvCxnSpPr>
        <xdr:cNvPr id="192" name="直線コネクタ 191">
          <a:extLst>
            <a:ext uri="{FF2B5EF4-FFF2-40B4-BE49-F238E27FC236}">
              <a16:creationId xmlns:a16="http://schemas.microsoft.com/office/drawing/2014/main" id="{FA84FF32-DDEC-424B-9702-9A84ECCE83CD}"/>
            </a:ext>
          </a:extLst>
        </xdr:cNvPr>
        <xdr:cNvCxnSpPr/>
      </xdr:nvCxnSpPr>
      <xdr:spPr>
        <a:xfrm>
          <a:off x="2908300" y="1021461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48260</xdr:rowOff>
    </xdr:from>
    <xdr:to>
      <xdr:col>10</xdr:col>
      <xdr:colOff>165100</xdr:colOff>
      <xdr:row>59</xdr:row>
      <xdr:rowOff>149860</xdr:rowOff>
    </xdr:to>
    <xdr:sp macro="" textlink="">
      <xdr:nvSpPr>
        <xdr:cNvPr id="193" name="楕円 192">
          <a:extLst>
            <a:ext uri="{FF2B5EF4-FFF2-40B4-BE49-F238E27FC236}">
              <a16:creationId xmlns:a16="http://schemas.microsoft.com/office/drawing/2014/main" id="{A968EEEC-E5BD-4C90-8AB8-F13F6D3F493C}"/>
            </a:ext>
          </a:extLst>
        </xdr:cNvPr>
        <xdr:cNvSpPr/>
      </xdr:nvSpPr>
      <xdr:spPr>
        <a:xfrm>
          <a:off x="1968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99060</xdr:rowOff>
    </xdr:from>
    <xdr:to>
      <xdr:col>15</xdr:col>
      <xdr:colOff>50800</xdr:colOff>
      <xdr:row>59</xdr:row>
      <xdr:rowOff>99060</xdr:rowOff>
    </xdr:to>
    <xdr:cxnSp macro="">
      <xdr:nvCxnSpPr>
        <xdr:cNvPr id="194" name="直線コネクタ 193">
          <a:extLst>
            <a:ext uri="{FF2B5EF4-FFF2-40B4-BE49-F238E27FC236}">
              <a16:creationId xmlns:a16="http://schemas.microsoft.com/office/drawing/2014/main" id="{AE546C9A-9FE7-4F63-AB84-39EF7A500B9F}"/>
            </a:ext>
          </a:extLst>
        </xdr:cNvPr>
        <xdr:cNvCxnSpPr/>
      </xdr:nvCxnSpPr>
      <xdr:spPr>
        <a:xfrm>
          <a:off x="2019300" y="10214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xdr:rowOff>
    </xdr:from>
    <xdr:to>
      <xdr:col>6</xdr:col>
      <xdr:colOff>38100</xdr:colOff>
      <xdr:row>59</xdr:row>
      <xdr:rowOff>102235</xdr:rowOff>
    </xdr:to>
    <xdr:sp macro="" textlink="">
      <xdr:nvSpPr>
        <xdr:cNvPr id="195" name="楕円 194">
          <a:extLst>
            <a:ext uri="{FF2B5EF4-FFF2-40B4-BE49-F238E27FC236}">
              <a16:creationId xmlns:a16="http://schemas.microsoft.com/office/drawing/2014/main" id="{A2F6D06C-560C-4688-9BA4-FD72FF8C5574}"/>
            </a:ext>
          </a:extLst>
        </xdr:cNvPr>
        <xdr:cNvSpPr/>
      </xdr:nvSpPr>
      <xdr:spPr>
        <a:xfrm>
          <a:off x="1079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51435</xdr:rowOff>
    </xdr:from>
    <xdr:to>
      <xdr:col>10</xdr:col>
      <xdr:colOff>114300</xdr:colOff>
      <xdr:row>59</xdr:row>
      <xdr:rowOff>99060</xdr:rowOff>
    </xdr:to>
    <xdr:cxnSp macro="">
      <xdr:nvCxnSpPr>
        <xdr:cNvPr id="196" name="直線コネクタ 195">
          <a:extLst>
            <a:ext uri="{FF2B5EF4-FFF2-40B4-BE49-F238E27FC236}">
              <a16:creationId xmlns:a16="http://schemas.microsoft.com/office/drawing/2014/main" id="{26303E86-AB37-439D-BCF5-C5EB702DFEA5}"/>
            </a:ext>
          </a:extLst>
        </xdr:cNvPr>
        <xdr:cNvCxnSpPr/>
      </xdr:nvCxnSpPr>
      <xdr:spPr>
        <a:xfrm>
          <a:off x="1130300" y="101669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5EDA715F-1938-4AB9-8CC0-87825CBB0E0C}"/>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8388324D-90CE-48F1-87C7-00FAD26D06B5}"/>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08EE3C55-DB0F-44B7-9283-C3B2DED8CE1E}"/>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8123E135-F9D6-4680-8382-B1A2A9B879A6}"/>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80662</xdr:rowOff>
    </xdr:from>
    <xdr:ext cx="405111" cy="259045"/>
    <xdr:sp macro="" textlink="">
      <xdr:nvSpPr>
        <xdr:cNvPr id="201" name="n_1mainValue【体育館・プール】&#10;有形固定資産減価償却率">
          <a:extLst>
            <a:ext uri="{FF2B5EF4-FFF2-40B4-BE49-F238E27FC236}">
              <a16:creationId xmlns:a16="http://schemas.microsoft.com/office/drawing/2014/main" id="{D210A75A-7CD4-472B-BAE6-49F0DE512331}"/>
            </a:ext>
          </a:extLst>
        </xdr:cNvPr>
        <xdr:cNvSpPr txBox="1"/>
      </xdr:nvSpPr>
      <xdr:spPr>
        <a:xfrm>
          <a:off x="3582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166387</xdr:rowOff>
    </xdr:from>
    <xdr:ext cx="405111" cy="259045"/>
    <xdr:sp macro="" textlink="">
      <xdr:nvSpPr>
        <xdr:cNvPr id="202" name="n_2mainValue【体育館・プール】&#10;有形固定資産減価償却率">
          <a:extLst>
            <a:ext uri="{FF2B5EF4-FFF2-40B4-BE49-F238E27FC236}">
              <a16:creationId xmlns:a16="http://schemas.microsoft.com/office/drawing/2014/main" id="{82278109-5462-40CF-ACAA-1FD54C1A833B}"/>
            </a:ext>
          </a:extLst>
        </xdr:cNvPr>
        <xdr:cNvSpPr txBox="1"/>
      </xdr:nvSpPr>
      <xdr:spPr>
        <a:xfrm>
          <a:off x="2705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166387</xdr:rowOff>
    </xdr:from>
    <xdr:ext cx="405111" cy="259045"/>
    <xdr:sp macro="" textlink="">
      <xdr:nvSpPr>
        <xdr:cNvPr id="203" name="n_3mainValue【体育館・プール】&#10;有形固定資産減価償却率">
          <a:extLst>
            <a:ext uri="{FF2B5EF4-FFF2-40B4-BE49-F238E27FC236}">
              <a16:creationId xmlns:a16="http://schemas.microsoft.com/office/drawing/2014/main" id="{115D28A7-7C93-4ABF-83D4-11F4CC9541DC}"/>
            </a:ext>
          </a:extLst>
        </xdr:cNvPr>
        <xdr:cNvSpPr txBox="1"/>
      </xdr:nvSpPr>
      <xdr:spPr>
        <a:xfrm>
          <a:off x="1816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118762</xdr:rowOff>
    </xdr:from>
    <xdr:ext cx="405111" cy="259045"/>
    <xdr:sp macro="" textlink="">
      <xdr:nvSpPr>
        <xdr:cNvPr id="204" name="n_4mainValue【体育館・プール】&#10;有形固定資産減価償却率">
          <a:extLst>
            <a:ext uri="{FF2B5EF4-FFF2-40B4-BE49-F238E27FC236}">
              <a16:creationId xmlns:a16="http://schemas.microsoft.com/office/drawing/2014/main" id="{EF28359C-C001-4CA5-A73E-F894862CEF9D}"/>
            </a:ext>
          </a:extLst>
        </xdr:cNvPr>
        <xdr:cNvSpPr txBox="1"/>
      </xdr:nvSpPr>
      <xdr:spPr>
        <a:xfrm>
          <a:off x="927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796D79B-450B-4A20-A88E-348FE3BF1FF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38249A6-7069-4609-BA66-F376380A0CF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CA72A69-CE83-421B-9C05-19FCA1BC881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537605C-41D0-4468-8C1B-65324E45AFA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93D9412-DAFB-4EA8-8765-0FC630F6864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E5586C0-FB9E-4146-83EE-F4CAA47BAE6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9D7D644-D7B5-4628-80D7-AE714B48FBF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321DFF7-8C59-43A5-95B0-FFF9A0013E0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CBC95AC-213C-4585-9CD6-15B227C1C5C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FC98212-CD57-4F5F-A71F-FBC3D9F37CF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D123761-5137-4DC9-BCD9-671F7E4F995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2786058C-AD3A-4A6F-92C4-7CDFFB414FC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33D0427-1965-4120-8C70-869A9C2A4B8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DFE71FFD-06A1-4BF1-94E6-24B6B92F6C5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B7A46EA3-46A5-44C0-AB29-9602DAC3AE4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925B6497-3839-42E8-B6D5-9618DAC4FE9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5D9E4D1-B7BD-4C91-806C-7167213DF95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9C1572BE-0FCB-4294-8D36-BA3562788F3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CF7D329-E5B5-4F6C-9BF6-F49BAA5E587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C0B437A5-29CF-475E-9120-5071247CE4C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AB31538-9D63-408A-990B-8666C9612E4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AE8156F-9FD3-41EE-9179-78CB80F769E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13AE545-76C6-4D11-8694-07B033529FC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A7981E5E-0FC6-4468-908C-B8361815E3CD}"/>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1D91751D-EF29-434C-A07B-F59C87FC11ED}"/>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6B25F206-1E9B-4564-AF09-17684014313B}"/>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25FD3BA9-06E8-410F-BC82-E6FDA4042349}"/>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BC21E2DE-2C47-483A-8C82-98D00C177981}"/>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B25D34B6-73FA-4DE0-93B6-2B23EB8DC4CF}"/>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C513F637-188B-4785-B24E-4B6BBF597A48}"/>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40E847C2-CC10-45B7-BB26-A7660DDD385C}"/>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B01C7E41-B139-40EC-8D3F-9CE0235602FC}"/>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A9061A54-4060-41E3-A9F4-C038D6036646}"/>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1D3A09B6-7EA8-4021-962A-764C9C9FE42F}"/>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748A32C-03F0-410E-8762-CE60E74984E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03E0359-19B8-457D-A476-43DF082CC93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7FD67C5-9B18-4C51-9482-B3247B6E209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4D6AD12-AA26-4446-A1A5-42C067AD855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AD6E866-C704-4DA5-B167-1244ED97922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129413</xdr:rowOff>
    </xdr:from>
    <xdr:to>
      <xdr:col>55</xdr:col>
      <xdr:colOff>50800</xdr:colOff>
      <xdr:row>64</xdr:row>
      <xdr:rowOff>59563</xdr:rowOff>
    </xdr:to>
    <xdr:sp macro="" textlink="">
      <xdr:nvSpPr>
        <xdr:cNvPr id="244" name="楕円 243">
          <a:extLst>
            <a:ext uri="{FF2B5EF4-FFF2-40B4-BE49-F238E27FC236}">
              <a16:creationId xmlns:a16="http://schemas.microsoft.com/office/drawing/2014/main" id="{0847E2A5-777C-480C-9536-FFA7C3B44866}"/>
            </a:ext>
          </a:extLst>
        </xdr:cNvPr>
        <xdr:cNvSpPr/>
      </xdr:nvSpPr>
      <xdr:spPr>
        <a:xfrm>
          <a:off x="10426700" y="109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44340</xdr:rowOff>
    </xdr:from>
    <xdr:ext cx="469744" cy="259045"/>
    <xdr:sp macro="" textlink="">
      <xdr:nvSpPr>
        <xdr:cNvPr id="245" name="【体育館・プール】&#10;一人当たり面積該当値テキスト">
          <a:extLst>
            <a:ext uri="{FF2B5EF4-FFF2-40B4-BE49-F238E27FC236}">
              <a16:creationId xmlns:a16="http://schemas.microsoft.com/office/drawing/2014/main" id="{C8D629BE-97B1-4B5C-8349-1C909068EB5D}"/>
            </a:ext>
          </a:extLst>
        </xdr:cNvPr>
        <xdr:cNvSpPr txBox="1"/>
      </xdr:nvSpPr>
      <xdr:spPr>
        <a:xfrm>
          <a:off x="10515600" y="1084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130556</xdr:rowOff>
    </xdr:from>
    <xdr:to>
      <xdr:col>50</xdr:col>
      <xdr:colOff>165100</xdr:colOff>
      <xdr:row>64</xdr:row>
      <xdr:rowOff>60706</xdr:rowOff>
    </xdr:to>
    <xdr:sp macro="" textlink="">
      <xdr:nvSpPr>
        <xdr:cNvPr id="246" name="楕円 245">
          <a:extLst>
            <a:ext uri="{FF2B5EF4-FFF2-40B4-BE49-F238E27FC236}">
              <a16:creationId xmlns:a16="http://schemas.microsoft.com/office/drawing/2014/main" id="{F5CDFEDD-95DF-459E-AEEC-391C7260F4BA}"/>
            </a:ext>
          </a:extLst>
        </xdr:cNvPr>
        <xdr:cNvSpPr/>
      </xdr:nvSpPr>
      <xdr:spPr>
        <a:xfrm>
          <a:off x="9588500" y="1093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8763</xdr:rowOff>
    </xdr:from>
    <xdr:to>
      <xdr:col>55</xdr:col>
      <xdr:colOff>0</xdr:colOff>
      <xdr:row>64</xdr:row>
      <xdr:rowOff>9906</xdr:rowOff>
    </xdr:to>
    <xdr:cxnSp macro="">
      <xdr:nvCxnSpPr>
        <xdr:cNvPr id="247" name="直線コネクタ 246">
          <a:extLst>
            <a:ext uri="{FF2B5EF4-FFF2-40B4-BE49-F238E27FC236}">
              <a16:creationId xmlns:a16="http://schemas.microsoft.com/office/drawing/2014/main" id="{EA9C78E3-955A-44AF-B3F4-38BCF6D1365A}"/>
            </a:ext>
          </a:extLst>
        </xdr:cNvPr>
        <xdr:cNvCxnSpPr/>
      </xdr:nvCxnSpPr>
      <xdr:spPr>
        <a:xfrm flipV="1">
          <a:off x="9639300" y="1098156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101600</xdr:rowOff>
    </xdr:from>
    <xdr:to>
      <xdr:col>46</xdr:col>
      <xdr:colOff>38100</xdr:colOff>
      <xdr:row>64</xdr:row>
      <xdr:rowOff>31750</xdr:rowOff>
    </xdr:to>
    <xdr:sp macro="" textlink="">
      <xdr:nvSpPr>
        <xdr:cNvPr id="248" name="楕円 247">
          <a:extLst>
            <a:ext uri="{FF2B5EF4-FFF2-40B4-BE49-F238E27FC236}">
              <a16:creationId xmlns:a16="http://schemas.microsoft.com/office/drawing/2014/main" id="{1509BB44-B56D-4DB7-B473-FA318605C4A6}"/>
            </a:ext>
          </a:extLst>
        </xdr:cNvPr>
        <xdr:cNvSpPr/>
      </xdr:nvSpPr>
      <xdr:spPr>
        <a:xfrm>
          <a:off x="8699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152400</xdr:rowOff>
    </xdr:from>
    <xdr:to>
      <xdr:col>50</xdr:col>
      <xdr:colOff>114300</xdr:colOff>
      <xdr:row>64</xdr:row>
      <xdr:rowOff>9906</xdr:rowOff>
    </xdr:to>
    <xdr:cxnSp macro="">
      <xdr:nvCxnSpPr>
        <xdr:cNvPr id="249" name="直線コネクタ 248">
          <a:extLst>
            <a:ext uri="{FF2B5EF4-FFF2-40B4-BE49-F238E27FC236}">
              <a16:creationId xmlns:a16="http://schemas.microsoft.com/office/drawing/2014/main" id="{2C72A8C4-F7CD-4C98-A243-96751DB17354}"/>
            </a:ext>
          </a:extLst>
        </xdr:cNvPr>
        <xdr:cNvCxnSpPr/>
      </xdr:nvCxnSpPr>
      <xdr:spPr>
        <a:xfrm>
          <a:off x="8750300" y="1095375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103124</xdr:rowOff>
    </xdr:from>
    <xdr:to>
      <xdr:col>41</xdr:col>
      <xdr:colOff>101600</xdr:colOff>
      <xdr:row>64</xdr:row>
      <xdr:rowOff>33274</xdr:rowOff>
    </xdr:to>
    <xdr:sp macro="" textlink="">
      <xdr:nvSpPr>
        <xdr:cNvPr id="250" name="楕円 249">
          <a:extLst>
            <a:ext uri="{FF2B5EF4-FFF2-40B4-BE49-F238E27FC236}">
              <a16:creationId xmlns:a16="http://schemas.microsoft.com/office/drawing/2014/main" id="{9B752B8A-9299-4CCB-9F04-084CF1BE7D3A}"/>
            </a:ext>
          </a:extLst>
        </xdr:cNvPr>
        <xdr:cNvSpPr/>
      </xdr:nvSpPr>
      <xdr:spPr>
        <a:xfrm>
          <a:off x="7810500" y="109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152400</xdr:rowOff>
    </xdr:from>
    <xdr:to>
      <xdr:col>45</xdr:col>
      <xdr:colOff>177800</xdr:colOff>
      <xdr:row>63</xdr:row>
      <xdr:rowOff>153924</xdr:rowOff>
    </xdr:to>
    <xdr:cxnSp macro="">
      <xdr:nvCxnSpPr>
        <xdr:cNvPr id="251" name="直線コネクタ 250">
          <a:extLst>
            <a:ext uri="{FF2B5EF4-FFF2-40B4-BE49-F238E27FC236}">
              <a16:creationId xmlns:a16="http://schemas.microsoft.com/office/drawing/2014/main" id="{D8D8249B-BE55-493F-8487-853327E6147C}"/>
            </a:ext>
          </a:extLst>
        </xdr:cNvPr>
        <xdr:cNvCxnSpPr/>
      </xdr:nvCxnSpPr>
      <xdr:spPr>
        <a:xfrm flipV="1">
          <a:off x="7861300" y="1095375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104267</xdr:rowOff>
    </xdr:from>
    <xdr:to>
      <xdr:col>36</xdr:col>
      <xdr:colOff>165100</xdr:colOff>
      <xdr:row>64</xdr:row>
      <xdr:rowOff>34417</xdr:rowOff>
    </xdr:to>
    <xdr:sp macro="" textlink="">
      <xdr:nvSpPr>
        <xdr:cNvPr id="252" name="楕円 251">
          <a:extLst>
            <a:ext uri="{FF2B5EF4-FFF2-40B4-BE49-F238E27FC236}">
              <a16:creationId xmlns:a16="http://schemas.microsoft.com/office/drawing/2014/main" id="{A7EE10A6-4E44-4638-ACF3-A09F27B9577B}"/>
            </a:ext>
          </a:extLst>
        </xdr:cNvPr>
        <xdr:cNvSpPr/>
      </xdr:nvSpPr>
      <xdr:spPr>
        <a:xfrm>
          <a:off x="6921500" y="1090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153924</xdr:rowOff>
    </xdr:from>
    <xdr:to>
      <xdr:col>41</xdr:col>
      <xdr:colOff>50800</xdr:colOff>
      <xdr:row>63</xdr:row>
      <xdr:rowOff>155067</xdr:rowOff>
    </xdr:to>
    <xdr:cxnSp macro="">
      <xdr:nvCxnSpPr>
        <xdr:cNvPr id="253" name="直線コネクタ 252">
          <a:extLst>
            <a:ext uri="{FF2B5EF4-FFF2-40B4-BE49-F238E27FC236}">
              <a16:creationId xmlns:a16="http://schemas.microsoft.com/office/drawing/2014/main" id="{32451A17-C8C5-47D8-9A87-09A555659DBB}"/>
            </a:ext>
          </a:extLst>
        </xdr:cNvPr>
        <xdr:cNvCxnSpPr/>
      </xdr:nvCxnSpPr>
      <xdr:spPr>
        <a:xfrm flipV="1">
          <a:off x="6972300" y="1095527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6C65685A-ADD5-4711-8C5C-6A1D72A1C1BF}"/>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23594D09-4827-47B2-BF1B-F878BA2E1DC2}"/>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5E6EEF7D-4590-4392-8B46-222FE072141B}"/>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0FD707C7-1C09-4AF3-9AE2-241A0F88D885}"/>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51833</xdr:rowOff>
    </xdr:from>
    <xdr:ext cx="469744" cy="259045"/>
    <xdr:sp macro="" textlink="">
      <xdr:nvSpPr>
        <xdr:cNvPr id="258" name="n_1mainValue【体育館・プール】&#10;一人当たり面積">
          <a:extLst>
            <a:ext uri="{FF2B5EF4-FFF2-40B4-BE49-F238E27FC236}">
              <a16:creationId xmlns:a16="http://schemas.microsoft.com/office/drawing/2014/main" id="{5B837689-E899-4F64-B5A0-69914B3767D8}"/>
            </a:ext>
          </a:extLst>
        </xdr:cNvPr>
        <xdr:cNvSpPr txBox="1"/>
      </xdr:nvSpPr>
      <xdr:spPr>
        <a:xfrm>
          <a:off x="9391727" y="1102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22877</xdr:rowOff>
    </xdr:from>
    <xdr:ext cx="469744" cy="259045"/>
    <xdr:sp macro="" textlink="">
      <xdr:nvSpPr>
        <xdr:cNvPr id="259" name="n_2mainValue【体育館・プール】&#10;一人当たり面積">
          <a:extLst>
            <a:ext uri="{FF2B5EF4-FFF2-40B4-BE49-F238E27FC236}">
              <a16:creationId xmlns:a16="http://schemas.microsoft.com/office/drawing/2014/main" id="{91C14260-3A23-4A69-AC00-9A7532A9ED4B}"/>
            </a:ext>
          </a:extLst>
        </xdr:cNvPr>
        <xdr:cNvSpPr txBox="1"/>
      </xdr:nvSpPr>
      <xdr:spPr>
        <a:xfrm>
          <a:off x="8515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24401</xdr:rowOff>
    </xdr:from>
    <xdr:ext cx="469744" cy="259045"/>
    <xdr:sp macro="" textlink="">
      <xdr:nvSpPr>
        <xdr:cNvPr id="260" name="n_3mainValue【体育館・プール】&#10;一人当たり面積">
          <a:extLst>
            <a:ext uri="{FF2B5EF4-FFF2-40B4-BE49-F238E27FC236}">
              <a16:creationId xmlns:a16="http://schemas.microsoft.com/office/drawing/2014/main" id="{45D302A4-8609-4B16-8733-556A5631FEE9}"/>
            </a:ext>
          </a:extLst>
        </xdr:cNvPr>
        <xdr:cNvSpPr txBox="1"/>
      </xdr:nvSpPr>
      <xdr:spPr>
        <a:xfrm>
          <a:off x="7626427" y="1099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25544</xdr:rowOff>
    </xdr:from>
    <xdr:ext cx="469744" cy="259045"/>
    <xdr:sp macro="" textlink="">
      <xdr:nvSpPr>
        <xdr:cNvPr id="261" name="n_4mainValue【体育館・プール】&#10;一人当たり面積">
          <a:extLst>
            <a:ext uri="{FF2B5EF4-FFF2-40B4-BE49-F238E27FC236}">
              <a16:creationId xmlns:a16="http://schemas.microsoft.com/office/drawing/2014/main" id="{3405425B-46AE-4A58-9E0F-DFDCAC456269}"/>
            </a:ext>
          </a:extLst>
        </xdr:cNvPr>
        <xdr:cNvSpPr txBox="1"/>
      </xdr:nvSpPr>
      <xdr:spPr>
        <a:xfrm>
          <a:off x="6737427" y="1099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D739692-BC6F-401B-BA06-3A578560F68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4A3F632-5884-4243-B71E-D84CFCA8261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392FA81-86CB-44ED-863E-CDD23A46138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825C591-AC62-41FD-8187-4DA4B5CA14E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0022FA8-921A-4EB5-86AA-D2821588F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7985AC5-75F3-4770-9E43-DB7CD5F853F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99F66E3-2994-4014-B1E8-18FB075D5F2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9A65E44-0007-420D-AAF4-E4F7212F501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563920F-D8F0-4A56-9F46-29B82E106D9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F3703E9-07D2-44EC-983E-BE46EB24A7A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83C7938-7E4F-495E-B0FC-8ACA1EBFE66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BC591732-9EA0-437D-AD8F-81F7FAEDEEC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8A832A81-3280-4F95-836B-23B3F7C9D4D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934847F9-BF05-48AB-8A59-112DAFAB23F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469C63F6-7287-46DE-96B9-28F361771CC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7F1751E8-311C-4805-AC2C-B963507F89D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D7A89F9-4B28-4F7D-A85F-53E1DA4E990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DEF2B225-A23E-4972-93AE-9CA0DF143DE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2FEA5B10-C00F-40BA-ADE9-80A9637D7B2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50963EF7-C38D-43DA-ACE7-73E05A9BC2A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3D31694B-080C-4284-A6B8-9B3B5CA5C60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3223324-AC36-4D73-9682-68DF11DD947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CC4119BD-5A09-4AE0-9753-D07C7668CB8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DA44863F-4485-45C7-B306-BC3DDF2E2E0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45636C75-0AAD-4919-AC9B-9AFC3E19BD55}"/>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9EAACA51-0F4F-44CE-B5C5-69CF07944FF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D7FB1AEC-EE96-4B38-B13C-D9305841F3C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28D33C4F-5BDE-48A9-BF8F-AD9CA4D20CC4}"/>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35A6A25E-6A44-4DA9-8E46-B777E3A9EAF7}"/>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1B287157-0BD8-4551-B552-93D0808AC7D1}"/>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76FA1BCE-7CDA-44FD-A60A-AC21B5BF8C39}"/>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7C6DF628-A156-499E-9783-2528D75992C2}"/>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D0724FCE-533B-45A9-BBCF-70B3EFE0CBCB}"/>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76C26075-24C7-4234-8F4A-6659A9BF094C}"/>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7408EE2B-C834-49FC-99AC-9D8C65609AA5}"/>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FA7EB87-3B10-4461-B6DF-F730FF013B0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0ECB83A-9FB4-4997-B397-B29F8AE45D3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BF4D6A1-6855-402E-96CD-C906506EDD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4F29CA1-0903-4619-85D0-DCBA0B66B70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72CCDB3-9875-4392-B07C-95ABC2D1507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23495</xdr:rowOff>
    </xdr:from>
    <xdr:to>
      <xdr:col>24</xdr:col>
      <xdr:colOff>114300</xdr:colOff>
      <xdr:row>83</xdr:row>
      <xdr:rowOff>125095</xdr:rowOff>
    </xdr:to>
    <xdr:sp macro="" textlink="">
      <xdr:nvSpPr>
        <xdr:cNvPr id="302" name="楕円 301">
          <a:extLst>
            <a:ext uri="{FF2B5EF4-FFF2-40B4-BE49-F238E27FC236}">
              <a16:creationId xmlns:a16="http://schemas.microsoft.com/office/drawing/2014/main" id="{871089F4-28B2-4D25-A7F8-69FD79CE696C}"/>
            </a:ext>
          </a:extLst>
        </xdr:cNvPr>
        <xdr:cNvSpPr/>
      </xdr:nvSpPr>
      <xdr:spPr>
        <a:xfrm>
          <a:off x="45847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1922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4D106253-C55D-4E8D-95F0-9281C982AB6A}"/>
            </a:ext>
          </a:extLst>
        </xdr:cNvPr>
        <xdr:cNvSpPr txBox="1"/>
      </xdr:nvSpPr>
      <xdr:spPr>
        <a:xfrm>
          <a:off x="4673600"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107314</xdr:rowOff>
    </xdr:from>
    <xdr:to>
      <xdr:col>20</xdr:col>
      <xdr:colOff>38100</xdr:colOff>
      <xdr:row>86</xdr:row>
      <xdr:rowOff>37464</xdr:rowOff>
    </xdr:to>
    <xdr:sp macro="" textlink="">
      <xdr:nvSpPr>
        <xdr:cNvPr id="304" name="楕円 303">
          <a:extLst>
            <a:ext uri="{FF2B5EF4-FFF2-40B4-BE49-F238E27FC236}">
              <a16:creationId xmlns:a16="http://schemas.microsoft.com/office/drawing/2014/main" id="{98B746DC-E8DC-4F3C-BF43-ECEE2015032E}"/>
            </a:ext>
          </a:extLst>
        </xdr:cNvPr>
        <xdr:cNvSpPr/>
      </xdr:nvSpPr>
      <xdr:spPr>
        <a:xfrm>
          <a:off x="37465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74295</xdr:rowOff>
    </xdr:from>
    <xdr:to>
      <xdr:col>24</xdr:col>
      <xdr:colOff>63500</xdr:colOff>
      <xdr:row>85</xdr:row>
      <xdr:rowOff>158114</xdr:rowOff>
    </xdr:to>
    <xdr:cxnSp macro="">
      <xdr:nvCxnSpPr>
        <xdr:cNvPr id="305" name="直線コネクタ 304">
          <a:extLst>
            <a:ext uri="{FF2B5EF4-FFF2-40B4-BE49-F238E27FC236}">
              <a16:creationId xmlns:a16="http://schemas.microsoft.com/office/drawing/2014/main" id="{E115ADAF-9252-4E5A-A6DD-01E3D298CFC8}"/>
            </a:ext>
          </a:extLst>
        </xdr:cNvPr>
        <xdr:cNvCxnSpPr/>
      </xdr:nvCxnSpPr>
      <xdr:spPr>
        <a:xfrm flipV="1">
          <a:off x="3797300" y="14304645"/>
          <a:ext cx="838200" cy="42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160655</xdr:rowOff>
    </xdr:from>
    <xdr:to>
      <xdr:col>15</xdr:col>
      <xdr:colOff>101600</xdr:colOff>
      <xdr:row>85</xdr:row>
      <xdr:rowOff>90805</xdr:rowOff>
    </xdr:to>
    <xdr:sp macro="" textlink="">
      <xdr:nvSpPr>
        <xdr:cNvPr id="306" name="楕円 305">
          <a:extLst>
            <a:ext uri="{FF2B5EF4-FFF2-40B4-BE49-F238E27FC236}">
              <a16:creationId xmlns:a16="http://schemas.microsoft.com/office/drawing/2014/main" id="{8BCC4ADC-C5A6-4F8D-8698-ABEDA530ADB0}"/>
            </a:ext>
          </a:extLst>
        </xdr:cNvPr>
        <xdr:cNvSpPr/>
      </xdr:nvSpPr>
      <xdr:spPr>
        <a:xfrm>
          <a:off x="2857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40005</xdr:rowOff>
    </xdr:from>
    <xdr:to>
      <xdr:col>19</xdr:col>
      <xdr:colOff>177800</xdr:colOff>
      <xdr:row>85</xdr:row>
      <xdr:rowOff>158114</xdr:rowOff>
    </xdr:to>
    <xdr:cxnSp macro="">
      <xdr:nvCxnSpPr>
        <xdr:cNvPr id="307" name="直線コネクタ 306">
          <a:extLst>
            <a:ext uri="{FF2B5EF4-FFF2-40B4-BE49-F238E27FC236}">
              <a16:creationId xmlns:a16="http://schemas.microsoft.com/office/drawing/2014/main" id="{FD3C5546-5353-4545-BC1A-48AC0F48D5FB}"/>
            </a:ext>
          </a:extLst>
        </xdr:cNvPr>
        <xdr:cNvCxnSpPr/>
      </xdr:nvCxnSpPr>
      <xdr:spPr>
        <a:xfrm>
          <a:off x="2908300" y="14613255"/>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151130</xdr:rowOff>
    </xdr:from>
    <xdr:to>
      <xdr:col>10</xdr:col>
      <xdr:colOff>165100</xdr:colOff>
      <xdr:row>85</xdr:row>
      <xdr:rowOff>81280</xdr:rowOff>
    </xdr:to>
    <xdr:sp macro="" textlink="">
      <xdr:nvSpPr>
        <xdr:cNvPr id="308" name="楕円 307">
          <a:extLst>
            <a:ext uri="{FF2B5EF4-FFF2-40B4-BE49-F238E27FC236}">
              <a16:creationId xmlns:a16="http://schemas.microsoft.com/office/drawing/2014/main" id="{C8A19394-B6A2-4B2F-8CCE-5FDB1DD1AE57}"/>
            </a:ext>
          </a:extLst>
        </xdr:cNvPr>
        <xdr:cNvSpPr/>
      </xdr:nvSpPr>
      <xdr:spPr>
        <a:xfrm>
          <a:off x="1968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30480</xdr:rowOff>
    </xdr:from>
    <xdr:to>
      <xdr:col>15</xdr:col>
      <xdr:colOff>50800</xdr:colOff>
      <xdr:row>85</xdr:row>
      <xdr:rowOff>40005</xdr:rowOff>
    </xdr:to>
    <xdr:cxnSp macro="">
      <xdr:nvCxnSpPr>
        <xdr:cNvPr id="309" name="直線コネクタ 308">
          <a:extLst>
            <a:ext uri="{FF2B5EF4-FFF2-40B4-BE49-F238E27FC236}">
              <a16:creationId xmlns:a16="http://schemas.microsoft.com/office/drawing/2014/main" id="{C048FF9E-BFA2-4DE8-9269-041BE99B4F9C}"/>
            </a:ext>
          </a:extLst>
        </xdr:cNvPr>
        <xdr:cNvCxnSpPr/>
      </xdr:nvCxnSpPr>
      <xdr:spPr>
        <a:xfrm>
          <a:off x="2019300" y="146037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88264</xdr:rowOff>
    </xdr:from>
    <xdr:to>
      <xdr:col>6</xdr:col>
      <xdr:colOff>38100</xdr:colOff>
      <xdr:row>86</xdr:row>
      <xdr:rowOff>18414</xdr:rowOff>
    </xdr:to>
    <xdr:sp macro="" textlink="">
      <xdr:nvSpPr>
        <xdr:cNvPr id="310" name="楕円 309">
          <a:extLst>
            <a:ext uri="{FF2B5EF4-FFF2-40B4-BE49-F238E27FC236}">
              <a16:creationId xmlns:a16="http://schemas.microsoft.com/office/drawing/2014/main" id="{C2BAC8A0-BAA1-4DE0-96A2-8C286181C94E}"/>
            </a:ext>
          </a:extLst>
        </xdr:cNvPr>
        <xdr:cNvSpPr/>
      </xdr:nvSpPr>
      <xdr:spPr>
        <a:xfrm>
          <a:off x="10795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30480</xdr:rowOff>
    </xdr:from>
    <xdr:to>
      <xdr:col>10</xdr:col>
      <xdr:colOff>114300</xdr:colOff>
      <xdr:row>85</xdr:row>
      <xdr:rowOff>139064</xdr:rowOff>
    </xdr:to>
    <xdr:cxnSp macro="">
      <xdr:nvCxnSpPr>
        <xdr:cNvPr id="311" name="直線コネクタ 310">
          <a:extLst>
            <a:ext uri="{FF2B5EF4-FFF2-40B4-BE49-F238E27FC236}">
              <a16:creationId xmlns:a16="http://schemas.microsoft.com/office/drawing/2014/main" id="{85C603BE-3375-445E-A0D1-251A009EA2BD}"/>
            </a:ext>
          </a:extLst>
        </xdr:cNvPr>
        <xdr:cNvCxnSpPr/>
      </xdr:nvCxnSpPr>
      <xdr:spPr>
        <a:xfrm flipV="1">
          <a:off x="1130300" y="14603730"/>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D70B7341-2ADC-4921-BE42-949534176B37}"/>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3586054A-1C62-4F0C-ADD2-FBAD08B28E7B}"/>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157D97E6-3014-4106-B6DE-80399BBDB4DA}"/>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29221876-4303-4AA6-92CA-8D899F86FEC3}"/>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28591</xdr:rowOff>
    </xdr:from>
    <xdr:ext cx="405111" cy="259045"/>
    <xdr:sp macro="" textlink="">
      <xdr:nvSpPr>
        <xdr:cNvPr id="316" name="n_1mainValue【福祉施設】&#10;有形固定資産減価償却率">
          <a:extLst>
            <a:ext uri="{FF2B5EF4-FFF2-40B4-BE49-F238E27FC236}">
              <a16:creationId xmlns:a16="http://schemas.microsoft.com/office/drawing/2014/main" id="{F01D48A9-27CC-4B87-A3B8-DF9B58DC69BB}"/>
            </a:ext>
          </a:extLst>
        </xdr:cNvPr>
        <xdr:cNvSpPr txBox="1"/>
      </xdr:nvSpPr>
      <xdr:spPr>
        <a:xfrm>
          <a:off x="3582044" y="1477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81932</xdr:rowOff>
    </xdr:from>
    <xdr:ext cx="405111" cy="259045"/>
    <xdr:sp macro="" textlink="">
      <xdr:nvSpPr>
        <xdr:cNvPr id="317" name="n_2mainValue【福祉施設】&#10;有形固定資産減価償却率">
          <a:extLst>
            <a:ext uri="{FF2B5EF4-FFF2-40B4-BE49-F238E27FC236}">
              <a16:creationId xmlns:a16="http://schemas.microsoft.com/office/drawing/2014/main" id="{D6124903-6D83-4E69-B9E5-C5F0B6F05114}"/>
            </a:ext>
          </a:extLst>
        </xdr:cNvPr>
        <xdr:cNvSpPr txBox="1"/>
      </xdr:nvSpPr>
      <xdr:spPr>
        <a:xfrm>
          <a:off x="2705744"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72407</xdr:rowOff>
    </xdr:from>
    <xdr:ext cx="405111" cy="259045"/>
    <xdr:sp macro="" textlink="">
      <xdr:nvSpPr>
        <xdr:cNvPr id="318" name="n_3mainValue【福祉施設】&#10;有形固定資産減価償却率">
          <a:extLst>
            <a:ext uri="{FF2B5EF4-FFF2-40B4-BE49-F238E27FC236}">
              <a16:creationId xmlns:a16="http://schemas.microsoft.com/office/drawing/2014/main" id="{C5E84D43-A30F-414A-8906-160DA1D81FCC}"/>
            </a:ext>
          </a:extLst>
        </xdr:cNvPr>
        <xdr:cNvSpPr txBox="1"/>
      </xdr:nvSpPr>
      <xdr:spPr>
        <a:xfrm>
          <a:off x="1816744"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9541</xdr:rowOff>
    </xdr:from>
    <xdr:ext cx="405111" cy="259045"/>
    <xdr:sp macro="" textlink="">
      <xdr:nvSpPr>
        <xdr:cNvPr id="319" name="n_4mainValue【福祉施設】&#10;有形固定資産減価償却率">
          <a:extLst>
            <a:ext uri="{FF2B5EF4-FFF2-40B4-BE49-F238E27FC236}">
              <a16:creationId xmlns:a16="http://schemas.microsoft.com/office/drawing/2014/main" id="{C2B57DA1-7F74-4331-A7FB-34BD41BF4E9C}"/>
            </a:ext>
          </a:extLst>
        </xdr:cNvPr>
        <xdr:cNvSpPr txBox="1"/>
      </xdr:nvSpPr>
      <xdr:spPr>
        <a:xfrm>
          <a:off x="927744" y="1475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592FF01-88A5-4832-83BD-4A97BC887E0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6BF510A9-3E29-4BA0-BE91-57EDE5AB059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BE77D8AB-62C5-4A5B-8102-4C4B9673205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2680C1A-FFCA-4777-9664-D25F6660111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9475ED3-DB0F-4CA5-9BF0-D4616D0A67B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6F1E03C-7F77-41AB-9504-B15A12EE921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10F7B06-48DF-4B4A-9BE7-68D5FD1396D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7C351D2-2F84-4AA3-88F7-D55D942734F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08EC3FD-69FC-441A-9270-43D2EEA2492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05229C3-EDAC-4350-A837-CC3568FB2B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454AD971-1139-43D1-ACB5-4A96677BAC7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29BDF019-58E8-45EF-8A78-ED2DC1AE9DC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6CDB787E-33D0-477B-B965-24C00D222A4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4C816A43-A00D-4CEA-9A5E-EA15FAA7717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6694249C-3461-43ED-96CB-0F7E942B953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DAEA4E84-0F14-4B9C-A98B-1B1934D01BB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2E7CB1-7295-4CD8-A5CE-B28F23D9559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320F4762-DA14-49EA-8EEF-5736D45BE42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335B505-8377-4069-AF83-FF379D333E2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C1E2F187-3551-4F15-BFE8-FB2F880009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5713167C-3751-4E9D-B09A-7D28C825B90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077B6365-7527-4D47-8F5E-435224465CF7}"/>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67670E62-EDEC-40AD-BB14-3146339E4F7A}"/>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5ECA9CE5-CE94-40F2-BF52-FBF24E84DFFA}"/>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977C4D97-5106-483F-9DDF-8C10C1FD7A09}"/>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F08E9B69-F87C-4163-8080-36C5E9C4EACA}"/>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297658C4-7083-4E21-BC09-21DC32C92C85}"/>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8D7E2FBC-0BED-48FC-BCF5-4728706E3D11}"/>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4D8B8E30-6BCC-4C28-91F2-DE9A6BD1BE47}"/>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48DA8609-6D3D-4ED2-905E-292C031A82AC}"/>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C2A1B158-36ED-43F9-95B6-85F91A2DAB36}"/>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B33FFB19-614E-45E3-9975-52447568CFD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610297F-0E80-4EBC-A203-12A1803D366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CF6B225-DF42-4A23-BEE3-EB0222429FA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E0FC79A-AAA9-472A-BDF0-EB0A5F33A76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DA6E9CD-A723-4560-86FD-97443337AEF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8F998D6-5195-4F35-AB5C-98F876EE665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119887</xdr:rowOff>
    </xdr:from>
    <xdr:to>
      <xdr:col>55</xdr:col>
      <xdr:colOff>50800</xdr:colOff>
      <xdr:row>85</xdr:row>
      <xdr:rowOff>50037</xdr:rowOff>
    </xdr:to>
    <xdr:sp macro="" textlink="">
      <xdr:nvSpPr>
        <xdr:cNvPr id="357" name="楕円 356">
          <a:extLst>
            <a:ext uri="{FF2B5EF4-FFF2-40B4-BE49-F238E27FC236}">
              <a16:creationId xmlns:a16="http://schemas.microsoft.com/office/drawing/2014/main" id="{C56D4A4E-AB89-49F3-A5A7-50DD3D5C8827}"/>
            </a:ext>
          </a:extLst>
        </xdr:cNvPr>
        <xdr:cNvSpPr/>
      </xdr:nvSpPr>
      <xdr:spPr>
        <a:xfrm>
          <a:off x="104267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98314</xdr:rowOff>
    </xdr:from>
    <xdr:ext cx="469744" cy="259045"/>
    <xdr:sp macro="" textlink="">
      <xdr:nvSpPr>
        <xdr:cNvPr id="358" name="【福祉施設】&#10;一人当たり面積該当値テキスト">
          <a:extLst>
            <a:ext uri="{FF2B5EF4-FFF2-40B4-BE49-F238E27FC236}">
              <a16:creationId xmlns:a16="http://schemas.microsoft.com/office/drawing/2014/main" id="{4E2BDDB9-10AE-45A2-BF55-2AD55773CD90}"/>
            </a:ext>
          </a:extLst>
        </xdr:cNvPr>
        <xdr:cNvSpPr txBox="1"/>
      </xdr:nvSpPr>
      <xdr:spPr>
        <a:xfrm>
          <a:off x="10515600"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124461</xdr:rowOff>
    </xdr:from>
    <xdr:to>
      <xdr:col>50</xdr:col>
      <xdr:colOff>165100</xdr:colOff>
      <xdr:row>85</xdr:row>
      <xdr:rowOff>54611</xdr:rowOff>
    </xdr:to>
    <xdr:sp macro="" textlink="">
      <xdr:nvSpPr>
        <xdr:cNvPr id="359" name="楕円 358">
          <a:extLst>
            <a:ext uri="{FF2B5EF4-FFF2-40B4-BE49-F238E27FC236}">
              <a16:creationId xmlns:a16="http://schemas.microsoft.com/office/drawing/2014/main" id="{A4963B55-7099-4C3B-812E-549C67732F3F}"/>
            </a:ext>
          </a:extLst>
        </xdr:cNvPr>
        <xdr:cNvSpPr/>
      </xdr:nvSpPr>
      <xdr:spPr>
        <a:xfrm>
          <a:off x="9588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170687</xdr:rowOff>
    </xdr:from>
    <xdr:to>
      <xdr:col>55</xdr:col>
      <xdr:colOff>0</xdr:colOff>
      <xdr:row>85</xdr:row>
      <xdr:rowOff>3811</xdr:rowOff>
    </xdr:to>
    <xdr:cxnSp macro="">
      <xdr:nvCxnSpPr>
        <xdr:cNvPr id="360" name="直線コネクタ 359">
          <a:extLst>
            <a:ext uri="{FF2B5EF4-FFF2-40B4-BE49-F238E27FC236}">
              <a16:creationId xmlns:a16="http://schemas.microsoft.com/office/drawing/2014/main" id="{F2261065-0424-4C13-BB29-AFDF220A1D37}"/>
            </a:ext>
          </a:extLst>
        </xdr:cNvPr>
        <xdr:cNvCxnSpPr/>
      </xdr:nvCxnSpPr>
      <xdr:spPr>
        <a:xfrm flipV="1">
          <a:off x="9639300" y="145724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61" name="楕円 360">
          <a:extLst>
            <a:ext uri="{FF2B5EF4-FFF2-40B4-BE49-F238E27FC236}">
              <a16:creationId xmlns:a16="http://schemas.microsoft.com/office/drawing/2014/main" id="{24DE0D32-4C6A-4057-942D-D7C206F50E7A}"/>
            </a:ext>
          </a:extLst>
        </xdr:cNvPr>
        <xdr:cNvSpPr/>
      </xdr:nvSpPr>
      <xdr:spPr>
        <a:xfrm>
          <a:off x="8699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106680</xdr:rowOff>
    </xdr:from>
    <xdr:to>
      <xdr:col>50</xdr:col>
      <xdr:colOff>114300</xdr:colOff>
      <xdr:row>85</xdr:row>
      <xdr:rowOff>3811</xdr:rowOff>
    </xdr:to>
    <xdr:cxnSp macro="">
      <xdr:nvCxnSpPr>
        <xdr:cNvPr id="362" name="直線コネクタ 361">
          <a:extLst>
            <a:ext uri="{FF2B5EF4-FFF2-40B4-BE49-F238E27FC236}">
              <a16:creationId xmlns:a16="http://schemas.microsoft.com/office/drawing/2014/main" id="{958F6CF3-1F01-455D-9645-2B986CAD4466}"/>
            </a:ext>
          </a:extLst>
        </xdr:cNvPr>
        <xdr:cNvCxnSpPr/>
      </xdr:nvCxnSpPr>
      <xdr:spPr>
        <a:xfrm>
          <a:off x="8750300" y="145084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119887</xdr:rowOff>
    </xdr:from>
    <xdr:to>
      <xdr:col>41</xdr:col>
      <xdr:colOff>101600</xdr:colOff>
      <xdr:row>85</xdr:row>
      <xdr:rowOff>50037</xdr:rowOff>
    </xdr:to>
    <xdr:sp macro="" textlink="">
      <xdr:nvSpPr>
        <xdr:cNvPr id="363" name="楕円 362">
          <a:extLst>
            <a:ext uri="{FF2B5EF4-FFF2-40B4-BE49-F238E27FC236}">
              <a16:creationId xmlns:a16="http://schemas.microsoft.com/office/drawing/2014/main" id="{CF4DD4C0-870A-4D22-B3EF-E6D3285668C2}"/>
            </a:ext>
          </a:extLst>
        </xdr:cNvPr>
        <xdr:cNvSpPr/>
      </xdr:nvSpPr>
      <xdr:spPr>
        <a:xfrm>
          <a:off x="7810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106680</xdr:rowOff>
    </xdr:from>
    <xdr:to>
      <xdr:col>45</xdr:col>
      <xdr:colOff>177800</xdr:colOff>
      <xdr:row>84</xdr:row>
      <xdr:rowOff>170687</xdr:rowOff>
    </xdr:to>
    <xdr:cxnSp macro="">
      <xdr:nvCxnSpPr>
        <xdr:cNvPr id="364" name="直線コネクタ 363">
          <a:extLst>
            <a:ext uri="{FF2B5EF4-FFF2-40B4-BE49-F238E27FC236}">
              <a16:creationId xmlns:a16="http://schemas.microsoft.com/office/drawing/2014/main" id="{FA25A41A-DB9E-493E-B8B6-D8FC3F5AE56C}"/>
            </a:ext>
          </a:extLst>
        </xdr:cNvPr>
        <xdr:cNvCxnSpPr/>
      </xdr:nvCxnSpPr>
      <xdr:spPr>
        <a:xfrm flipV="1">
          <a:off x="7861300" y="145084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122174</xdr:rowOff>
    </xdr:from>
    <xdr:to>
      <xdr:col>36</xdr:col>
      <xdr:colOff>165100</xdr:colOff>
      <xdr:row>85</xdr:row>
      <xdr:rowOff>52324</xdr:rowOff>
    </xdr:to>
    <xdr:sp macro="" textlink="">
      <xdr:nvSpPr>
        <xdr:cNvPr id="365" name="楕円 364">
          <a:extLst>
            <a:ext uri="{FF2B5EF4-FFF2-40B4-BE49-F238E27FC236}">
              <a16:creationId xmlns:a16="http://schemas.microsoft.com/office/drawing/2014/main" id="{604E1231-FAE6-43A2-BB36-FEB9BD1A176D}"/>
            </a:ext>
          </a:extLst>
        </xdr:cNvPr>
        <xdr:cNvSpPr/>
      </xdr:nvSpPr>
      <xdr:spPr>
        <a:xfrm>
          <a:off x="69215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170687</xdr:rowOff>
    </xdr:from>
    <xdr:to>
      <xdr:col>41</xdr:col>
      <xdr:colOff>50800</xdr:colOff>
      <xdr:row>85</xdr:row>
      <xdr:rowOff>1524</xdr:rowOff>
    </xdr:to>
    <xdr:cxnSp macro="">
      <xdr:nvCxnSpPr>
        <xdr:cNvPr id="366" name="直線コネクタ 365">
          <a:extLst>
            <a:ext uri="{FF2B5EF4-FFF2-40B4-BE49-F238E27FC236}">
              <a16:creationId xmlns:a16="http://schemas.microsoft.com/office/drawing/2014/main" id="{669D9CB2-76F3-47EA-85BC-3553C1830600}"/>
            </a:ext>
          </a:extLst>
        </xdr:cNvPr>
        <xdr:cNvCxnSpPr/>
      </xdr:nvCxnSpPr>
      <xdr:spPr>
        <a:xfrm flipV="1">
          <a:off x="6972300" y="145724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0C4317E9-B36D-43B8-8A95-E93225737A4F}"/>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496180CA-859C-4817-AED8-5EDD0468AC6A}"/>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A150B391-B598-44E3-A441-0B3357ACABC3}"/>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0998F7D4-F89D-46A2-B5E6-640CBDF76307}"/>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45738</xdr:rowOff>
    </xdr:from>
    <xdr:ext cx="469744" cy="259045"/>
    <xdr:sp macro="" textlink="">
      <xdr:nvSpPr>
        <xdr:cNvPr id="371" name="n_1mainValue【福祉施設】&#10;一人当たり面積">
          <a:extLst>
            <a:ext uri="{FF2B5EF4-FFF2-40B4-BE49-F238E27FC236}">
              <a16:creationId xmlns:a16="http://schemas.microsoft.com/office/drawing/2014/main" id="{D4499B37-9C81-4224-8038-94D26DF3255C}"/>
            </a:ext>
          </a:extLst>
        </xdr:cNvPr>
        <xdr:cNvSpPr txBox="1"/>
      </xdr:nvSpPr>
      <xdr:spPr>
        <a:xfrm>
          <a:off x="9391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148607</xdr:rowOff>
    </xdr:from>
    <xdr:ext cx="469744" cy="259045"/>
    <xdr:sp macro="" textlink="">
      <xdr:nvSpPr>
        <xdr:cNvPr id="372" name="n_2mainValue【福祉施設】&#10;一人当たり面積">
          <a:extLst>
            <a:ext uri="{FF2B5EF4-FFF2-40B4-BE49-F238E27FC236}">
              <a16:creationId xmlns:a16="http://schemas.microsoft.com/office/drawing/2014/main" id="{DE643E56-81C5-44CC-915E-754FE5F20FBB}"/>
            </a:ext>
          </a:extLst>
        </xdr:cNvPr>
        <xdr:cNvSpPr txBox="1"/>
      </xdr:nvSpPr>
      <xdr:spPr>
        <a:xfrm>
          <a:off x="8515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41164</xdr:rowOff>
    </xdr:from>
    <xdr:ext cx="469744" cy="259045"/>
    <xdr:sp macro="" textlink="">
      <xdr:nvSpPr>
        <xdr:cNvPr id="373" name="n_3mainValue【福祉施設】&#10;一人当たり面積">
          <a:extLst>
            <a:ext uri="{FF2B5EF4-FFF2-40B4-BE49-F238E27FC236}">
              <a16:creationId xmlns:a16="http://schemas.microsoft.com/office/drawing/2014/main" id="{78A62FFA-BF5F-45DD-86A9-3C44419B836B}"/>
            </a:ext>
          </a:extLst>
        </xdr:cNvPr>
        <xdr:cNvSpPr txBox="1"/>
      </xdr:nvSpPr>
      <xdr:spPr>
        <a:xfrm>
          <a:off x="7626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43451</xdr:rowOff>
    </xdr:from>
    <xdr:ext cx="469744" cy="259045"/>
    <xdr:sp macro="" textlink="">
      <xdr:nvSpPr>
        <xdr:cNvPr id="374" name="n_4mainValue【福祉施設】&#10;一人当たり面積">
          <a:extLst>
            <a:ext uri="{FF2B5EF4-FFF2-40B4-BE49-F238E27FC236}">
              <a16:creationId xmlns:a16="http://schemas.microsoft.com/office/drawing/2014/main" id="{D61E304F-A521-48EB-B80E-37C3BBC62613}"/>
            </a:ext>
          </a:extLst>
        </xdr:cNvPr>
        <xdr:cNvSpPr txBox="1"/>
      </xdr:nvSpPr>
      <xdr:spPr>
        <a:xfrm>
          <a:off x="67374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48C4EFD-5CB2-4B78-A5C0-2C2960275B4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DB597DC-DAC5-454C-B16E-76CF730FDA4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AEDF2EF-49CD-46E0-A115-C779F472E00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5ED6D996-FBEA-4E69-B203-C5DE09C808F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FE4FB00D-13F3-4589-8C6D-4411E0BDB10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584517E-F043-4EA8-882E-AA0FED86A4E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0A2BC4D-9738-40C4-AF73-EBEEE24A55F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EEE0A546-186D-465B-B4F1-2AEACA4C845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922C56AD-DB70-40F6-BAF1-9CC4B5CE142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92AB74C7-A67D-4913-930F-0EBCAD76DC7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8D844CD0-25D6-4631-A305-D5456C3A747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8979BCB7-DCB8-4EB1-A206-91A8C4D8F42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12BDF3A5-467C-4B22-B272-CF9A59555AF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DCD156FC-1B5B-48FA-B19F-1CB1A959D38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D0FDD4C4-A9E9-472A-96D6-40E731314DE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FE6B508-ED93-479F-A758-84EF924AD96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339DDE60-1B31-4784-89C8-F23C85A47E7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E9E42C0A-7C26-445D-9124-0E3B6314CC1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D8246986-A627-461D-A49A-0FC3E4F192F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E9663C14-B961-4B7C-A6C3-5A88FA0A1F0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5A8902CF-16DE-4D12-9A12-201979A943A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17B07BEF-DF94-44BD-A883-ED3A4D60611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F15C93CF-9D4C-465E-8A29-FE8794406E7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EEA91279-5BAE-4FA3-BC50-CB99C3179F4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CBEEA65-3446-40D6-8093-E902F41DAE9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51E17EF5-0F8D-4577-9A9F-5FBE9A4D5B7B}"/>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B69EB82B-9450-4637-A79F-2C2E693F408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51FA6DA9-B960-4194-9EC4-7A27F43D682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68607A99-CA5B-4490-B4AC-3714C8546774}"/>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409048AA-06BF-416F-AFF6-CF3E4D07F926}"/>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1E8BBE1C-8A4D-4CF4-AB42-FBC5640760CC}"/>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C0C10A83-768D-425A-97BC-E570D2B08C05}"/>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D979CEF2-BABC-4750-97B8-BADA5B106B9E}"/>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A79B1AF5-4E47-483A-A8D2-CF648990C838}"/>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B5FD3F1D-6C16-411B-9EB7-B161208C7797}"/>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440FC1A7-D030-439B-B403-A5FB30B1876B}"/>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C914C59-BDCD-4A2E-893E-2F40F4067BD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E733730-0DA7-47D6-B173-3D24C06E0DF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6547843-08E9-4EDD-ABF3-5A2235D397B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2F4577E-E6F9-465C-9519-A4AFB20CC77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B8372AB-0D5F-45DC-9F94-5528CF3D6D7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416" name="楕円 415">
          <a:extLst>
            <a:ext uri="{FF2B5EF4-FFF2-40B4-BE49-F238E27FC236}">
              <a16:creationId xmlns:a16="http://schemas.microsoft.com/office/drawing/2014/main" id="{48AF9267-BCFF-496F-AC7C-C98F4866FBFE}"/>
            </a:ext>
          </a:extLst>
        </xdr:cNvPr>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417" name="【市民会館】&#10;有形固定資産減価償却率該当値テキスト">
          <a:extLst>
            <a:ext uri="{FF2B5EF4-FFF2-40B4-BE49-F238E27FC236}">
              <a16:creationId xmlns:a16="http://schemas.microsoft.com/office/drawing/2014/main" id="{8F36340F-0EA1-46CD-A87D-7C2A6C5586A9}"/>
            </a:ext>
          </a:extLst>
        </xdr:cNvPr>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418" name="楕円 417">
          <a:extLst>
            <a:ext uri="{FF2B5EF4-FFF2-40B4-BE49-F238E27FC236}">
              <a16:creationId xmlns:a16="http://schemas.microsoft.com/office/drawing/2014/main" id="{074C3B18-6EFD-47AE-8921-48702FDBA7C8}"/>
            </a:ext>
          </a:extLst>
        </xdr:cNvPr>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419" name="直線コネクタ 418">
          <a:extLst>
            <a:ext uri="{FF2B5EF4-FFF2-40B4-BE49-F238E27FC236}">
              <a16:creationId xmlns:a16="http://schemas.microsoft.com/office/drawing/2014/main" id="{27A1A9FA-8F2F-43FF-BC2A-73DAC49BF74D}"/>
            </a:ext>
          </a:extLst>
        </xdr:cNvPr>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20" name="楕円 419">
          <a:extLst>
            <a:ext uri="{FF2B5EF4-FFF2-40B4-BE49-F238E27FC236}">
              <a16:creationId xmlns:a16="http://schemas.microsoft.com/office/drawing/2014/main" id="{CF486B68-5CDB-46DF-82CD-4F1D3156AF3B}"/>
            </a:ext>
          </a:extLst>
        </xdr:cNvPr>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421" name="直線コネクタ 420">
          <a:extLst>
            <a:ext uri="{FF2B5EF4-FFF2-40B4-BE49-F238E27FC236}">
              <a16:creationId xmlns:a16="http://schemas.microsoft.com/office/drawing/2014/main" id="{ECA5B7A2-44B4-4D9E-A73B-0D9BA5FFC54A}"/>
            </a:ext>
          </a:extLst>
        </xdr:cNvPr>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22" name="楕円 421">
          <a:extLst>
            <a:ext uri="{FF2B5EF4-FFF2-40B4-BE49-F238E27FC236}">
              <a16:creationId xmlns:a16="http://schemas.microsoft.com/office/drawing/2014/main" id="{01E975FD-0A60-41EF-8BB9-863A3DC4B6AF}"/>
            </a:ext>
          </a:extLst>
        </xdr:cNvPr>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423" name="直線コネクタ 422">
          <a:extLst>
            <a:ext uri="{FF2B5EF4-FFF2-40B4-BE49-F238E27FC236}">
              <a16:creationId xmlns:a16="http://schemas.microsoft.com/office/drawing/2014/main" id="{B888D905-6B18-4E63-998F-49A063403B76}"/>
            </a:ext>
          </a:extLst>
        </xdr:cNvPr>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24" name="楕円 423">
          <a:extLst>
            <a:ext uri="{FF2B5EF4-FFF2-40B4-BE49-F238E27FC236}">
              <a16:creationId xmlns:a16="http://schemas.microsoft.com/office/drawing/2014/main" id="{F2686090-C3AC-4DFF-AEF6-BF915F23937A}"/>
            </a:ext>
          </a:extLst>
        </xdr:cNvPr>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425" name="直線コネクタ 424">
          <a:extLst>
            <a:ext uri="{FF2B5EF4-FFF2-40B4-BE49-F238E27FC236}">
              <a16:creationId xmlns:a16="http://schemas.microsoft.com/office/drawing/2014/main" id="{EC813F61-EA5F-4AF8-9F3B-53C7BA512163}"/>
            </a:ext>
          </a:extLst>
        </xdr:cNvPr>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3C61B779-B445-4600-A231-0E7749E03B39}"/>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2551CB33-1372-404A-BA82-D188FBB81F0C}"/>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1B2EC1FC-E655-4BEE-B4A0-3DB3A26C8DF1}"/>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971CE0A4-6E3D-4659-8C87-71DC7908BE8D}"/>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30" name="n_1mainValue【市民会館】&#10;有形固定資産減価償却率">
          <a:extLst>
            <a:ext uri="{FF2B5EF4-FFF2-40B4-BE49-F238E27FC236}">
              <a16:creationId xmlns:a16="http://schemas.microsoft.com/office/drawing/2014/main" id="{E536DC70-2326-4AF1-88A2-988A748D1CA5}"/>
            </a:ext>
          </a:extLst>
        </xdr:cNvPr>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31" name="n_2mainValue【市民会館】&#10;有形固定資産減価償却率">
          <a:extLst>
            <a:ext uri="{FF2B5EF4-FFF2-40B4-BE49-F238E27FC236}">
              <a16:creationId xmlns:a16="http://schemas.microsoft.com/office/drawing/2014/main" id="{5464FEBC-6054-4B14-835F-493BB26E2CF1}"/>
            </a:ext>
          </a:extLst>
        </xdr:cNvPr>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32" name="n_3mainValue【市民会館】&#10;有形固定資産減価償却率">
          <a:extLst>
            <a:ext uri="{FF2B5EF4-FFF2-40B4-BE49-F238E27FC236}">
              <a16:creationId xmlns:a16="http://schemas.microsoft.com/office/drawing/2014/main" id="{E40A0D12-A3C3-41C8-9A97-BCA8F517EA27}"/>
            </a:ext>
          </a:extLst>
        </xdr:cNvPr>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33" name="n_4mainValue【市民会館】&#10;有形固定資産減価償却率">
          <a:extLst>
            <a:ext uri="{FF2B5EF4-FFF2-40B4-BE49-F238E27FC236}">
              <a16:creationId xmlns:a16="http://schemas.microsoft.com/office/drawing/2014/main" id="{2C325C12-A800-4774-965E-E831A711A1E7}"/>
            </a:ext>
          </a:extLst>
        </xdr:cNvPr>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CC8A282E-2636-46B7-832E-78FE7F425C6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B95F66CE-B8E7-4763-BE71-E7623A06B60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7F71F5E-0FCD-44E0-8F9F-32C833A2D12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8E307A91-5D75-4A33-AD5F-68695379FE6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1CF5CDBA-6C9D-4CDD-B9BD-970FA8E468D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2E0F9ECA-A3E2-41A6-A53B-55FD8BF3803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98456C85-882D-40E7-A623-DAF9AC94172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BE624982-8641-414B-80E1-0A7F5F1C796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DCD0982B-DA10-4EE4-8578-9AE469621FA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BF5E7AC2-218A-4B6A-8E3E-FC6A9FE250E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3CD56355-9D49-4C5C-89A6-8603735A1A3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BA6732E9-40EB-412A-8DF3-13834D1A62C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71087183-72B7-425D-BC5B-5FEFAB70D90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4662EC09-3C53-4E02-91F1-52D37C95966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E73681D8-04CE-4A7C-8349-2FAD4C87653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B4B43AAF-34A2-475A-B664-E4227F8D8A3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C95E6941-E241-4203-9BC3-650F1D3AF7A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FD231A16-4B7A-468F-9532-3E3C5188F82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B83386E1-B346-4B81-A111-A9B2C6FAF45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2FE1E718-8224-4C04-99F2-AD6693D2FE0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2571DED0-BC90-4415-8E7B-16911F47A9B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8DFAD989-0A06-4084-B251-50EE5AA8AD3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4709B2C5-A49D-4134-B684-EEDD9904719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46C58F22-6189-44FB-9B36-1960FB2B66B8}"/>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EF2CC2AC-9FFE-43DF-ABD7-6FDC532FC048}"/>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CFA7F768-01D0-40F3-AB28-74F20DE06EF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AA3A8AF4-A725-4507-9D21-046A30661D50}"/>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E10504FF-FE2F-4AA6-93BD-39048684C4F6}"/>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52313D99-3582-4901-BE07-345B35BA4FA6}"/>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263C6EF9-BD46-480C-8523-231E22AE7BC6}"/>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E32D7B7B-4C24-4B30-B602-BB64FB02F333}"/>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5DF381AA-B371-486C-A781-EAE9CD20921A}"/>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64B1A4E3-D9A0-47F0-8E8D-77BE93B5174B}"/>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83D853DE-91A0-4B6D-A39B-92B07CAA5CD7}"/>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9A551DC-4EA4-41C1-88C2-24B2FD13957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57B45D6-0B45-4B70-AC61-CE1440D2F3D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89C754B-3478-4A4C-AD72-1DD20D6DBB9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D0D569B-FBE9-4FFE-9D8C-A0E3E74CC00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4B04132-0BB5-4E49-BBBA-A7EDA8E8528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84455</xdr:rowOff>
    </xdr:from>
    <xdr:to>
      <xdr:col>55</xdr:col>
      <xdr:colOff>50800</xdr:colOff>
      <xdr:row>108</xdr:row>
      <xdr:rowOff>14605</xdr:rowOff>
    </xdr:to>
    <xdr:sp macro="" textlink="">
      <xdr:nvSpPr>
        <xdr:cNvPr id="473" name="楕円 472">
          <a:extLst>
            <a:ext uri="{FF2B5EF4-FFF2-40B4-BE49-F238E27FC236}">
              <a16:creationId xmlns:a16="http://schemas.microsoft.com/office/drawing/2014/main" id="{7B067A39-03F4-4F32-A598-AF6B31FA4B10}"/>
            </a:ext>
          </a:extLst>
        </xdr:cNvPr>
        <xdr:cNvSpPr/>
      </xdr:nvSpPr>
      <xdr:spPr>
        <a:xfrm>
          <a:off x="104267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62882</xdr:rowOff>
    </xdr:from>
    <xdr:ext cx="469744" cy="259045"/>
    <xdr:sp macro="" textlink="">
      <xdr:nvSpPr>
        <xdr:cNvPr id="474" name="【市民会館】&#10;一人当たり面積該当値テキスト">
          <a:extLst>
            <a:ext uri="{FF2B5EF4-FFF2-40B4-BE49-F238E27FC236}">
              <a16:creationId xmlns:a16="http://schemas.microsoft.com/office/drawing/2014/main" id="{4385262A-9258-4B7D-8B96-36EC8870C7C7}"/>
            </a:ext>
          </a:extLst>
        </xdr:cNvPr>
        <xdr:cNvSpPr txBox="1"/>
      </xdr:nvSpPr>
      <xdr:spPr>
        <a:xfrm>
          <a:off x="10515600"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88264</xdr:rowOff>
    </xdr:from>
    <xdr:to>
      <xdr:col>50</xdr:col>
      <xdr:colOff>165100</xdr:colOff>
      <xdr:row>108</xdr:row>
      <xdr:rowOff>18414</xdr:rowOff>
    </xdr:to>
    <xdr:sp macro="" textlink="">
      <xdr:nvSpPr>
        <xdr:cNvPr id="475" name="楕円 474">
          <a:extLst>
            <a:ext uri="{FF2B5EF4-FFF2-40B4-BE49-F238E27FC236}">
              <a16:creationId xmlns:a16="http://schemas.microsoft.com/office/drawing/2014/main" id="{4C6610D3-8C6B-43C3-BF3A-94E57FDBE2C7}"/>
            </a:ext>
          </a:extLst>
        </xdr:cNvPr>
        <xdr:cNvSpPr/>
      </xdr:nvSpPr>
      <xdr:spPr>
        <a:xfrm>
          <a:off x="95885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135255</xdr:rowOff>
    </xdr:from>
    <xdr:to>
      <xdr:col>55</xdr:col>
      <xdr:colOff>0</xdr:colOff>
      <xdr:row>107</xdr:row>
      <xdr:rowOff>139064</xdr:rowOff>
    </xdr:to>
    <xdr:cxnSp macro="">
      <xdr:nvCxnSpPr>
        <xdr:cNvPr id="476" name="直線コネクタ 475">
          <a:extLst>
            <a:ext uri="{FF2B5EF4-FFF2-40B4-BE49-F238E27FC236}">
              <a16:creationId xmlns:a16="http://schemas.microsoft.com/office/drawing/2014/main" id="{13E824C4-9408-4A8E-9D39-73DC5CF1F9C9}"/>
            </a:ext>
          </a:extLst>
        </xdr:cNvPr>
        <xdr:cNvCxnSpPr/>
      </xdr:nvCxnSpPr>
      <xdr:spPr>
        <a:xfrm flipV="1">
          <a:off x="9639300" y="1848040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90170</xdr:rowOff>
    </xdr:from>
    <xdr:to>
      <xdr:col>46</xdr:col>
      <xdr:colOff>38100</xdr:colOff>
      <xdr:row>108</xdr:row>
      <xdr:rowOff>20320</xdr:rowOff>
    </xdr:to>
    <xdr:sp macro="" textlink="">
      <xdr:nvSpPr>
        <xdr:cNvPr id="477" name="楕円 476">
          <a:extLst>
            <a:ext uri="{FF2B5EF4-FFF2-40B4-BE49-F238E27FC236}">
              <a16:creationId xmlns:a16="http://schemas.microsoft.com/office/drawing/2014/main" id="{1AD409CC-8AF4-49AA-8063-4AA13C19E23E}"/>
            </a:ext>
          </a:extLst>
        </xdr:cNvPr>
        <xdr:cNvSpPr/>
      </xdr:nvSpPr>
      <xdr:spPr>
        <a:xfrm>
          <a:off x="8699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139064</xdr:rowOff>
    </xdr:from>
    <xdr:to>
      <xdr:col>50</xdr:col>
      <xdr:colOff>114300</xdr:colOff>
      <xdr:row>107</xdr:row>
      <xdr:rowOff>140970</xdr:rowOff>
    </xdr:to>
    <xdr:cxnSp macro="">
      <xdr:nvCxnSpPr>
        <xdr:cNvPr id="478" name="直線コネクタ 477">
          <a:extLst>
            <a:ext uri="{FF2B5EF4-FFF2-40B4-BE49-F238E27FC236}">
              <a16:creationId xmlns:a16="http://schemas.microsoft.com/office/drawing/2014/main" id="{B2ECC7E7-93D1-4AC1-AD32-EBCD026EBB52}"/>
            </a:ext>
          </a:extLst>
        </xdr:cNvPr>
        <xdr:cNvCxnSpPr/>
      </xdr:nvCxnSpPr>
      <xdr:spPr>
        <a:xfrm flipV="1">
          <a:off x="8750300" y="184842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93980</xdr:rowOff>
    </xdr:from>
    <xdr:to>
      <xdr:col>41</xdr:col>
      <xdr:colOff>101600</xdr:colOff>
      <xdr:row>108</xdr:row>
      <xdr:rowOff>24130</xdr:rowOff>
    </xdr:to>
    <xdr:sp macro="" textlink="">
      <xdr:nvSpPr>
        <xdr:cNvPr id="479" name="楕円 478">
          <a:extLst>
            <a:ext uri="{FF2B5EF4-FFF2-40B4-BE49-F238E27FC236}">
              <a16:creationId xmlns:a16="http://schemas.microsoft.com/office/drawing/2014/main" id="{7C6A759A-A225-4751-902E-FBE4516E24B0}"/>
            </a:ext>
          </a:extLst>
        </xdr:cNvPr>
        <xdr:cNvSpPr/>
      </xdr:nvSpPr>
      <xdr:spPr>
        <a:xfrm>
          <a:off x="7810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140970</xdr:rowOff>
    </xdr:from>
    <xdr:to>
      <xdr:col>45</xdr:col>
      <xdr:colOff>177800</xdr:colOff>
      <xdr:row>107</xdr:row>
      <xdr:rowOff>144780</xdr:rowOff>
    </xdr:to>
    <xdr:cxnSp macro="">
      <xdr:nvCxnSpPr>
        <xdr:cNvPr id="480" name="直線コネクタ 479">
          <a:extLst>
            <a:ext uri="{FF2B5EF4-FFF2-40B4-BE49-F238E27FC236}">
              <a16:creationId xmlns:a16="http://schemas.microsoft.com/office/drawing/2014/main" id="{66445079-D325-4C9C-8681-D7096E70F077}"/>
            </a:ext>
          </a:extLst>
        </xdr:cNvPr>
        <xdr:cNvCxnSpPr/>
      </xdr:nvCxnSpPr>
      <xdr:spPr>
        <a:xfrm flipV="1">
          <a:off x="7861300" y="1848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95886</xdr:rowOff>
    </xdr:from>
    <xdr:to>
      <xdr:col>36</xdr:col>
      <xdr:colOff>165100</xdr:colOff>
      <xdr:row>108</xdr:row>
      <xdr:rowOff>26036</xdr:rowOff>
    </xdr:to>
    <xdr:sp macro="" textlink="">
      <xdr:nvSpPr>
        <xdr:cNvPr id="481" name="楕円 480">
          <a:extLst>
            <a:ext uri="{FF2B5EF4-FFF2-40B4-BE49-F238E27FC236}">
              <a16:creationId xmlns:a16="http://schemas.microsoft.com/office/drawing/2014/main" id="{8A34460A-72E5-476C-955D-8A8524337DFF}"/>
            </a:ext>
          </a:extLst>
        </xdr:cNvPr>
        <xdr:cNvSpPr/>
      </xdr:nvSpPr>
      <xdr:spPr>
        <a:xfrm>
          <a:off x="6921500" y="18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144780</xdr:rowOff>
    </xdr:from>
    <xdr:to>
      <xdr:col>41</xdr:col>
      <xdr:colOff>50800</xdr:colOff>
      <xdr:row>107</xdr:row>
      <xdr:rowOff>146686</xdr:rowOff>
    </xdr:to>
    <xdr:cxnSp macro="">
      <xdr:nvCxnSpPr>
        <xdr:cNvPr id="482" name="直線コネクタ 481">
          <a:extLst>
            <a:ext uri="{FF2B5EF4-FFF2-40B4-BE49-F238E27FC236}">
              <a16:creationId xmlns:a16="http://schemas.microsoft.com/office/drawing/2014/main" id="{64CF53A3-A581-475F-9F6A-23CC1A5AF92D}"/>
            </a:ext>
          </a:extLst>
        </xdr:cNvPr>
        <xdr:cNvCxnSpPr/>
      </xdr:nvCxnSpPr>
      <xdr:spPr>
        <a:xfrm flipV="1">
          <a:off x="6972300" y="184899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BBD9E7C3-ED99-46B6-9043-E8E7919CE886}"/>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486B97C7-D09B-45EC-A540-B934D99CBCE9}"/>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A83E36D6-5340-4F1B-BD35-2F9DFDC3FAAF}"/>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7258BA07-D25F-4985-9561-758108E1F598}"/>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9541</xdr:rowOff>
    </xdr:from>
    <xdr:ext cx="469744" cy="259045"/>
    <xdr:sp macro="" textlink="">
      <xdr:nvSpPr>
        <xdr:cNvPr id="487" name="n_1mainValue【市民会館】&#10;一人当たり面積">
          <a:extLst>
            <a:ext uri="{FF2B5EF4-FFF2-40B4-BE49-F238E27FC236}">
              <a16:creationId xmlns:a16="http://schemas.microsoft.com/office/drawing/2014/main" id="{293E5576-FDF7-46D1-B03F-996C024EE344}"/>
            </a:ext>
          </a:extLst>
        </xdr:cNvPr>
        <xdr:cNvSpPr txBox="1"/>
      </xdr:nvSpPr>
      <xdr:spPr>
        <a:xfrm>
          <a:off x="9391727" y="185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11447</xdr:rowOff>
    </xdr:from>
    <xdr:ext cx="469744" cy="259045"/>
    <xdr:sp macro="" textlink="">
      <xdr:nvSpPr>
        <xdr:cNvPr id="488" name="n_2mainValue【市民会館】&#10;一人当たり面積">
          <a:extLst>
            <a:ext uri="{FF2B5EF4-FFF2-40B4-BE49-F238E27FC236}">
              <a16:creationId xmlns:a16="http://schemas.microsoft.com/office/drawing/2014/main" id="{581D33AF-2E34-43E8-9DEE-346E89E5D230}"/>
            </a:ext>
          </a:extLst>
        </xdr:cNvPr>
        <xdr:cNvSpPr txBox="1"/>
      </xdr:nvSpPr>
      <xdr:spPr>
        <a:xfrm>
          <a:off x="8515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15257</xdr:rowOff>
    </xdr:from>
    <xdr:ext cx="469744" cy="259045"/>
    <xdr:sp macro="" textlink="">
      <xdr:nvSpPr>
        <xdr:cNvPr id="489" name="n_3mainValue【市民会館】&#10;一人当たり面積">
          <a:extLst>
            <a:ext uri="{FF2B5EF4-FFF2-40B4-BE49-F238E27FC236}">
              <a16:creationId xmlns:a16="http://schemas.microsoft.com/office/drawing/2014/main" id="{2DACF54E-053C-4DD1-96B3-F591969D03BD}"/>
            </a:ext>
          </a:extLst>
        </xdr:cNvPr>
        <xdr:cNvSpPr txBox="1"/>
      </xdr:nvSpPr>
      <xdr:spPr>
        <a:xfrm>
          <a:off x="7626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17163</xdr:rowOff>
    </xdr:from>
    <xdr:ext cx="469744" cy="259045"/>
    <xdr:sp macro="" textlink="">
      <xdr:nvSpPr>
        <xdr:cNvPr id="490" name="n_4mainValue【市民会館】&#10;一人当たり面積">
          <a:extLst>
            <a:ext uri="{FF2B5EF4-FFF2-40B4-BE49-F238E27FC236}">
              <a16:creationId xmlns:a16="http://schemas.microsoft.com/office/drawing/2014/main" id="{323C0A35-147B-498C-9855-803050AB2FF0}"/>
            </a:ext>
          </a:extLst>
        </xdr:cNvPr>
        <xdr:cNvSpPr txBox="1"/>
      </xdr:nvSpPr>
      <xdr:spPr>
        <a:xfrm>
          <a:off x="67374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364E17EA-5161-4630-9821-C8172ADF723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52C42EBE-DF40-43D1-B109-4AA4435C078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F358B50C-FB7B-42F0-8C92-F62C3282EFF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38316F5A-B897-436E-9E1A-D3C573C125C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B946D154-D979-4E55-9445-14B16C7E2C1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753FA8BC-52F8-4A98-81AD-ED102774016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3D84781C-8B46-4077-9415-1DD07168FA7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AE7F2AE2-7A7A-48FB-A959-24F377E2975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76F4EFCC-A7A9-40B2-A999-92BFD221A3C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B0BC379B-3662-4206-942D-426658E6086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697315FF-F80E-4371-9F4D-44C8D8C1245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334E6399-7C82-466D-ADF4-1AD240253BB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76E63630-8DCE-465C-81A3-7C6C0FD3237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46CCDFD5-6655-4242-A26F-23D5D9C77EB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9F2FCBE3-E5DE-44E2-9408-1045DC62482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D2D76587-176B-41EB-B309-ED903B185CB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3EE15C75-E728-4A0F-9F2B-0AFB2C8C415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49F6450E-AC77-49B3-86A2-BF30A49524A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F3A6BD64-B323-4C82-A6AF-BEC81363325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E8D2E599-E904-4D26-8FA9-C6B84BA4310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6D0B55D7-7EBA-4EE4-B807-0B962A6F93C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55EA8254-FE0D-4AEC-9544-F330BEEAE4A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EAA2161A-4487-40B5-97F9-44B8178AA3B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B8B84BAA-7C2D-4CCF-9263-2E2D4071820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31F97D55-6CBB-41C2-9206-68A971860CCE}"/>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72DF4D58-F30F-480A-AD17-A2A677BF214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76AEA84A-9281-428C-91B1-6829CFA9E0B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3298B929-0E54-4E4F-81B1-5DB99D0A780B}"/>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9CE477F8-10D7-4E3C-9304-760EEF841E0F}"/>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2DEB808E-1E5B-4F89-A29C-AD337357F60C}"/>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240BFD0A-2147-4E65-9867-DC6304409892}"/>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EDB4889A-AE78-4D8B-BB70-A2358F1A1714}"/>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15886779-17C0-4B65-BF44-3F58050A02F1}"/>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7715CE34-58AD-4CCC-A678-42F1EE996589}"/>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C52F56F4-1048-49E9-B60A-04B08E248084}"/>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41DD753-1A06-44E5-921C-50676B1785F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213BC76-AC67-4650-B51C-113AEF22D64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350A376-8D07-4092-8D2B-273CAE65CDD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76950E0-3273-4CEC-9122-F2E81436408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8CD5F53-6F09-41D3-B62C-28301A5DBC2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126365</xdr:rowOff>
    </xdr:from>
    <xdr:to>
      <xdr:col>85</xdr:col>
      <xdr:colOff>177800</xdr:colOff>
      <xdr:row>34</xdr:row>
      <xdr:rowOff>56515</xdr:rowOff>
    </xdr:to>
    <xdr:sp macro="" textlink="">
      <xdr:nvSpPr>
        <xdr:cNvPr id="531" name="楕円 530">
          <a:extLst>
            <a:ext uri="{FF2B5EF4-FFF2-40B4-BE49-F238E27FC236}">
              <a16:creationId xmlns:a16="http://schemas.microsoft.com/office/drawing/2014/main" id="{6F561BE2-3E28-485F-88CC-9794A0C00696}"/>
            </a:ext>
          </a:extLst>
        </xdr:cNvPr>
        <xdr:cNvSpPr/>
      </xdr:nvSpPr>
      <xdr:spPr>
        <a:xfrm>
          <a:off x="162687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149242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6909CF19-926D-489B-9D73-DC3275954474}"/>
            </a:ext>
          </a:extLst>
        </xdr:cNvPr>
        <xdr:cNvSpPr txBox="1"/>
      </xdr:nvSpPr>
      <xdr:spPr>
        <a:xfrm>
          <a:off x="16357600" y="563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80645</xdr:rowOff>
    </xdr:from>
    <xdr:to>
      <xdr:col>81</xdr:col>
      <xdr:colOff>101600</xdr:colOff>
      <xdr:row>34</xdr:row>
      <xdr:rowOff>10795</xdr:rowOff>
    </xdr:to>
    <xdr:sp macro="" textlink="">
      <xdr:nvSpPr>
        <xdr:cNvPr id="533" name="楕円 532">
          <a:extLst>
            <a:ext uri="{FF2B5EF4-FFF2-40B4-BE49-F238E27FC236}">
              <a16:creationId xmlns:a16="http://schemas.microsoft.com/office/drawing/2014/main" id="{2222D457-9B5A-4E0D-B1F1-F052DC65C092}"/>
            </a:ext>
          </a:extLst>
        </xdr:cNvPr>
        <xdr:cNvSpPr/>
      </xdr:nvSpPr>
      <xdr:spPr>
        <a:xfrm>
          <a:off x="15430500" y="57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131445</xdr:rowOff>
    </xdr:from>
    <xdr:to>
      <xdr:col>85</xdr:col>
      <xdr:colOff>127000</xdr:colOff>
      <xdr:row>34</xdr:row>
      <xdr:rowOff>5715</xdr:rowOff>
    </xdr:to>
    <xdr:cxnSp macro="">
      <xdr:nvCxnSpPr>
        <xdr:cNvPr id="534" name="直線コネクタ 533">
          <a:extLst>
            <a:ext uri="{FF2B5EF4-FFF2-40B4-BE49-F238E27FC236}">
              <a16:creationId xmlns:a16="http://schemas.microsoft.com/office/drawing/2014/main" id="{C841DB2C-C52F-4FF7-9D67-0FCF5019B294}"/>
            </a:ext>
          </a:extLst>
        </xdr:cNvPr>
        <xdr:cNvCxnSpPr/>
      </xdr:nvCxnSpPr>
      <xdr:spPr>
        <a:xfrm>
          <a:off x="15481300" y="57892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158750</xdr:rowOff>
    </xdr:from>
    <xdr:to>
      <xdr:col>76</xdr:col>
      <xdr:colOff>165100</xdr:colOff>
      <xdr:row>33</xdr:row>
      <xdr:rowOff>88900</xdr:rowOff>
    </xdr:to>
    <xdr:sp macro="" textlink="">
      <xdr:nvSpPr>
        <xdr:cNvPr id="535" name="楕円 534">
          <a:extLst>
            <a:ext uri="{FF2B5EF4-FFF2-40B4-BE49-F238E27FC236}">
              <a16:creationId xmlns:a16="http://schemas.microsoft.com/office/drawing/2014/main" id="{9D171516-8459-4245-B8DA-BEBF3A679040}"/>
            </a:ext>
          </a:extLst>
        </xdr:cNvPr>
        <xdr:cNvSpPr/>
      </xdr:nvSpPr>
      <xdr:spPr>
        <a:xfrm>
          <a:off x="14541500" y="56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38100</xdr:rowOff>
    </xdr:from>
    <xdr:to>
      <xdr:col>81</xdr:col>
      <xdr:colOff>50800</xdr:colOff>
      <xdr:row>33</xdr:row>
      <xdr:rowOff>131445</xdr:rowOff>
    </xdr:to>
    <xdr:cxnSp macro="">
      <xdr:nvCxnSpPr>
        <xdr:cNvPr id="536" name="直線コネクタ 535">
          <a:extLst>
            <a:ext uri="{FF2B5EF4-FFF2-40B4-BE49-F238E27FC236}">
              <a16:creationId xmlns:a16="http://schemas.microsoft.com/office/drawing/2014/main" id="{1AAE3401-2DEB-4BE7-B671-AD6DF47C7FD2}"/>
            </a:ext>
          </a:extLst>
        </xdr:cNvPr>
        <xdr:cNvCxnSpPr/>
      </xdr:nvCxnSpPr>
      <xdr:spPr>
        <a:xfrm>
          <a:off x="14592300" y="56959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154940</xdr:rowOff>
    </xdr:from>
    <xdr:to>
      <xdr:col>72</xdr:col>
      <xdr:colOff>38100</xdr:colOff>
      <xdr:row>33</xdr:row>
      <xdr:rowOff>85090</xdr:rowOff>
    </xdr:to>
    <xdr:sp macro="" textlink="">
      <xdr:nvSpPr>
        <xdr:cNvPr id="537" name="楕円 536">
          <a:extLst>
            <a:ext uri="{FF2B5EF4-FFF2-40B4-BE49-F238E27FC236}">
              <a16:creationId xmlns:a16="http://schemas.microsoft.com/office/drawing/2014/main" id="{35D1DE40-36FD-4284-838B-5A927AC9E8F6}"/>
            </a:ext>
          </a:extLst>
        </xdr:cNvPr>
        <xdr:cNvSpPr/>
      </xdr:nvSpPr>
      <xdr:spPr>
        <a:xfrm>
          <a:off x="13652500" y="56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34290</xdr:rowOff>
    </xdr:from>
    <xdr:to>
      <xdr:col>76</xdr:col>
      <xdr:colOff>114300</xdr:colOff>
      <xdr:row>33</xdr:row>
      <xdr:rowOff>38100</xdr:rowOff>
    </xdr:to>
    <xdr:cxnSp macro="">
      <xdr:nvCxnSpPr>
        <xdr:cNvPr id="538" name="直線コネクタ 537">
          <a:extLst>
            <a:ext uri="{FF2B5EF4-FFF2-40B4-BE49-F238E27FC236}">
              <a16:creationId xmlns:a16="http://schemas.microsoft.com/office/drawing/2014/main" id="{766E089B-F4E8-46F8-9564-AE1986BACD79}"/>
            </a:ext>
          </a:extLst>
        </xdr:cNvPr>
        <xdr:cNvCxnSpPr/>
      </xdr:nvCxnSpPr>
      <xdr:spPr>
        <a:xfrm>
          <a:off x="13703300" y="56921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114935</xdr:rowOff>
    </xdr:from>
    <xdr:to>
      <xdr:col>67</xdr:col>
      <xdr:colOff>101600</xdr:colOff>
      <xdr:row>33</xdr:row>
      <xdr:rowOff>45085</xdr:rowOff>
    </xdr:to>
    <xdr:sp macro="" textlink="">
      <xdr:nvSpPr>
        <xdr:cNvPr id="539" name="楕円 538">
          <a:extLst>
            <a:ext uri="{FF2B5EF4-FFF2-40B4-BE49-F238E27FC236}">
              <a16:creationId xmlns:a16="http://schemas.microsoft.com/office/drawing/2014/main" id="{6DEC4198-CEE2-41C2-8F39-4B5E8F50A5E7}"/>
            </a:ext>
          </a:extLst>
        </xdr:cNvPr>
        <xdr:cNvSpPr/>
      </xdr:nvSpPr>
      <xdr:spPr>
        <a:xfrm>
          <a:off x="12763500" y="56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165735</xdr:rowOff>
    </xdr:from>
    <xdr:to>
      <xdr:col>71</xdr:col>
      <xdr:colOff>177800</xdr:colOff>
      <xdr:row>33</xdr:row>
      <xdr:rowOff>34290</xdr:rowOff>
    </xdr:to>
    <xdr:cxnSp macro="">
      <xdr:nvCxnSpPr>
        <xdr:cNvPr id="540" name="直線コネクタ 539">
          <a:extLst>
            <a:ext uri="{FF2B5EF4-FFF2-40B4-BE49-F238E27FC236}">
              <a16:creationId xmlns:a16="http://schemas.microsoft.com/office/drawing/2014/main" id="{B8B7E7BE-BEA6-40E0-9DE4-B80B3F3CB907}"/>
            </a:ext>
          </a:extLst>
        </xdr:cNvPr>
        <xdr:cNvCxnSpPr/>
      </xdr:nvCxnSpPr>
      <xdr:spPr>
        <a:xfrm>
          <a:off x="12814300" y="56521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19AFA254-F766-4F1B-BF59-11CFD184B93A}"/>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A6924F8D-5E66-4612-849F-2AC6E81C32DC}"/>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CE8BB5F-B3F8-406D-BBC2-89B57F076C24}"/>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4B3CE5CB-7B6E-4792-B7B9-358F433D03F2}"/>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27322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92D6A891-8F6E-421A-8FE2-66B5E4843629}"/>
            </a:ext>
          </a:extLst>
        </xdr:cNvPr>
        <xdr:cNvSpPr txBox="1"/>
      </xdr:nvSpPr>
      <xdr:spPr>
        <a:xfrm>
          <a:off x="15266044" y="55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105427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C2E4E547-603D-4FA5-8242-474AB592414A}"/>
            </a:ext>
          </a:extLst>
        </xdr:cNvPr>
        <xdr:cNvSpPr txBox="1"/>
      </xdr:nvSpPr>
      <xdr:spPr>
        <a:xfrm>
          <a:off x="14389744" y="54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101617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AEF4B31B-E9AA-4967-B98C-647CB0B8FE1C}"/>
            </a:ext>
          </a:extLst>
        </xdr:cNvPr>
        <xdr:cNvSpPr txBox="1"/>
      </xdr:nvSpPr>
      <xdr:spPr>
        <a:xfrm>
          <a:off x="13500744" y="541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61612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CE2BCFEE-AB77-4A97-9413-80FD4816D549}"/>
            </a:ext>
          </a:extLst>
        </xdr:cNvPr>
        <xdr:cNvSpPr txBox="1"/>
      </xdr:nvSpPr>
      <xdr:spPr>
        <a:xfrm>
          <a:off x="12611744" y="537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57780732-1832-45B2-840B-6EFADA430B1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5B4A1BC2-E37E-425E-972D-81F825D2A3D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4800A4D6-BD5C-492F-A34E-0178B02F981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DD7E1DA5-1B22-43D0-9F0B-CCA7ADCD291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B1465D13-A2F7-40C5-94E1-E28535ACD15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4AACD90A-18F9-4F6C-ADC0-C60D8C52551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DE6BAFDC-B9AB-441F-8BE5-3B1FFC11BC3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3B276A1C-4AB9-4234-801F-DC28CE79D51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186912E0-034E-46FD-8A57-2FB20B0CE3F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34C5A272-2074-467F-A420-EB0661068AD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7FFA124D-E43E-4D93-B4D8-EDAE2885F65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6102E809-DFD9-411B-A9DE-9413456D6EE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BDACFB4F-1A73-4174-8808-2C0B71BB9BA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5A474755-516A-433B-8D45-9A67831CC09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22E01882-3484-44F8-8C31-80A44295629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A37FBC2-65CF-474F-A1D9-607F94AB855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30CB7EE-4ACF-4DCA-A6F5-6ED6E1A583B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5F5D22BB-B93E-40FF-B9D7-112FE454B32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5683E1F2-FCE7-489C-A3AE-724A8B82EDE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FF772860-E494-49C6-B804-58132E73D04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BE69F004-D7A8-4C5C-910F-DDEBC9254D6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D5938A9C-4C53-4449-93ED-A2C25B0122A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ED24606A-FE08-4DED-9429-BE450F4E5D4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D997A53C-5864-4FE3-8BFD-AC32A70D0B4E}"/>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EBDD094A-5769-4D97-973D-47E4FE330D49}"/>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C306DD73-5A08-4372-8044-17CDEA62ED4B}"/>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B571A20C-ED0D-45B5-AEB5-97D735ED7480}"/>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6512915F-0AD8-4F56-AE03-DE80FC099DFA}"/>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6F1EABF0-3CB5-45AD-9F88-53B661A3708E}"/>
            </a:ext>
          </a:extLst>
        </xdr:cNvPr>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56892BE6-B102-4E9E-8A11-B7A116503DC5}"/>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29110C5E-A1E5-4C64-8FEC-89F7C63D2A07}"/>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6D0BC207-F3C1-4254-B225-39ADB99412CA}"/>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7BE43193-EB7D-4139-9825-48F6BCB54536}"/>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A7C3A846-29E4-48AE-8CD4-A65EE04AB235}"/>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D0BA6B8-E456-4B2E-9A1B-67EE0D1246E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B2C6A0C-2E5E-4973-B9E7-0CECCC6BFE6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26C7692-04AB-48A9-8F76-99C39CF336C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C425716-14AF-4056-B905-7F775196A6E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7836F8F-9B32-4066-B6DF-4A87C41BCFB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51384</xdr:rowOff>
    </xdr:from>
    <xdr:to>
      <xdr:col>116</xdr:col>
      <xdr:colOff>114300</xdr:colOff>
      <xdr:row>40</xdr:row>
      <xdr:rowOff>152984</xdr:rowOff>
    </xdr:to>
    <xdr:sp macro="" textlink="">
      <xdr:nvSpPr>
        <xdr:cNvPr id="588" name="楕円 587">
          <a:extLst>
            <a:ext uri="{FF2B5EF4-FFF2-40B4-BE49-F238E27FC236}">
              <a16:creationId xmlns:a16="http://schemas.microsoft.com/office/drawing/2014/main" id="{0A9AC1E6-B206-438B-BBE2-437AFB92DF0F}"/>
            </a:ext>
          </a:extLst>
        </xdr:cNvPr>
        <xdr:cNvSpPr/>
      </xdr:nvSpPr>
      <xdr:spPr>
        <a:xfrm>
          <a:off x="22110700" y="690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29811</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9709FDA8-E99C-4E4E-A0AB-9D669A056E05}"/>
            </a:ext>
          </a:extLst>
        </xdr:cNvPr>
        <xdr:cNvSpPr txBox="1"/>
      </xdr:nvSpPr>
      <xdr:spPr>
        <a:xfrm>
          <a:off x="22199600" y="688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56368</xdr:rowOff>
    </xdr:from>
    <xdr:to>
      <xdr:col>112</xdr:col>
      <xdr:colOff>38100</xdr:colOff>
      <xdr:row>40</xdr:row>
      <xdr:rowOff>157968</xdr:rowOff>
    </xdr:to>
    <xdr:sp macro="" textlink="">
      <xdr:nvSpPr>
        <xdr:cNvPr id="590" name="楕円 589">
          <a:extLst>
            <a:ext uri="{FF2B5EF4-FFF2-40B4-BE49-F238E27FC236}">
              <a16:creationId xmlns:a16="http://schemas.microsoft.com/office/drawing/2014/main" id="{5D754C13-9EC2-46C9-B9AE-DE7BA945EA25}"/>
            </a:ext>
          </a:extLst>
        </xdr:cNvPr>
        <xdr:cNvSpPr/>
      </xdr:nvSpPr>
      <xdr:spPr>
        <a:xfrm>
          <a:off x="21272500" y="691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102184</xdr:rowOff>
    </xdr:from>
    <xdr:to>
      <xdr:col>116</xdr:col>
      <xdr:colOff>63500</xdr:colOff>
      <xdr:row>40</xdr:row>
      <xdr:rowOff>107168</xdr:rowOff>
    </xdr:to>
    <xdr:cxnSp macro="">
      <xdr:nvCxnSpPr>
        <xdr:cNvPr id="591" name="直線コネクタ 590">
          <a:extLst>
            <a:ext uri="{FF2B5EF4-FFF2-40B4-BE49-F238E27FC236}">
              <a16:creationId xmlns:a16="http://schemas.microsoft.com/office/drawing/2014/main" id="{A354ACB1-C08B-42D7-93C2-B817EE8927F7}"/>
            </a:ext>
          </a:extLst>
        </xdr:cNvPr>
        <xdr:cNvCxnSpPr/>
      </xdr:nvCxnSpPr>
      <xdr:spPr>
        <a:xfrm flipV="1">
          <a:off x="21323300" y="6960184"/>
          <a:ext cx="8382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60974</xdr:rowOff>
    </xdr:from>
    <xdr:to>
      <xdr:col>107</xdr:col>
      <xdr:colOff>101600</xdr:colOff>
      <xdr:row>40</xdr:row>
      <xdr:rowOff>162574</xdr:rowOff>
    </xdr:to>
    <xdr:sp macro="" textlink="">
      <xdr:nvSpPr>
        <xdr:cNvPr id="592" name="楕円 591">
          <a:extLst>
            <a:ext uri="{FF2B5EF4-FFF2-40B4-BE49-F238E27FC236}">
              <a16:creationId xmlns:a16="http://schemas.microsoft.com/office/drawing/2014/main" id="{0592F372-5164-4F17-9363-B78C9A30C290}"/>
            </a:ext>
          </a:extLst>
        </xdr:cNvPr>
        <xdr:cNvSpPr/>
      </xdr:nvSpPr>
      <xdr:spPr>
        <a:xfrm>
          <a:off x="20383500" y="69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107168</xdr:rowOff>
    </xdr:from>
    <xdr:to>
      <xdr:col>111</xdr:col>
      <xdr:colOff>177800</xdr:colOff>
      <xdr:row>40</xdr:row>
      <xdr:rowOff>111774</xdr:rowOff>
    </xdr:to>
    <xdr:cxnSp macro="">
      <xdr:nvCxnSpPr>
        <xdr:cNvPr id="593" name="直線コネクタ 592">
          <a:extLst>
            <a:ext uri="{FF2B5EF4-FFF2-40B4-BE49-F238E27FC236}">
              <a16:creationId xmlns:a16="http://schemas.microsoft.com/office/drawing/2014/main" id="{A8858582-3658-4327-A903-1A6CEAD4BF23}"/>
            </a:ext>
          </a:extLst>
        </xdr:cNvPr>
        <xdr:cNvCxnSpPr/>
      </xdr:nvCxnSpPr>
      <xdr:spPr>
        <a:xfrm flipV="1">
          <a:off x="20434300" y="6965168"/>
          <a:ext cx="889000" cy="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59751</xdr:rowOff>
    </xdr:from>
    <xdr:to>
      <xdr:col>102</xdr:col>
      <xdr:colOff>165100</xdr:colOff>
      <xdr:row>40</xdr:row>
      <xdr:rowOff>161351</xdr:rowOff>
    </xdr:to>
    <xdr:sp macro="" textlink="">
      <xdr:nvSpPr>
        <xdr:cNvPr id="594" name="楕円 593">
          <a:extLst>
            <a:ext uri="{FF2B5EF4-FFF2-40B4-BE49-F238E27FC236}">
              <a16:creationId xmlns:a16="http://schemas.microsoft.com/office/drawing/2014/main" id="{7E0EAA6B-4209-4FDA-B855-BD4408684F03}"/>
            </a:ext>
          </a:extLst>
        </xdr:cNvPr>
        <xdr:cNvSpPr/>
      </xdr:nvSpPr>
      <xdr:spPr>
        <a:xfrm>
          <a:off x="19494500" y="691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110551</xdr:rowOff>
    </xdr:from>
    <xdr:to>
      <xdr:col>107</xdr:col>
      <xdr:colOff>50800</xdr:colOff>
      <xdr:row>40</xdr:row>
      <xdr:rowOff>111774</xdr:rowOff>
    </xdr:to>
    <xdr:cxnSp macro="">
      <xdr:nvCxnSpPr>
        <xdr:cNvPr id="595" name="直線コネクタ 594">
          <a:extLst>
            <a:ext uri="{FF2B5EF4-FFF2-40B4-BE49-F238E27FC236}">
              <a16:creationId xmlns:a16="http://schemas.microsoft.com/office/drawing/2014/main" id="{A8AF4381-6426-4651-AF5E-464958942825}"/>
            </a:ext>
          </a:extLst>
        </xdr:cNvPr>
        <xdr:cNvCxnSpPr/>
      </xdr:nvCxnSpPr>
      <xdr:spPr>
        <a:xfrm>
          <a:off x="19545300" y="6968551"/>
          <a:ext cx="889000" cy="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67725</xdr:rowOff>
    </xdr:from>
    <xdr:to>
      <xdr:col>98</xdr:col>
      <xdr:colOff>38100</xdr:colOff>
      <xdr:row>40</xdr:row>
      <xdr:rowOff>169325</xdr:rowOff>
    </xdr:to>
    <xdr:sp macro="" textlink="">
      <xdr:nvSpPr>
        <xdr:cNvPr id="596" name="楕円 595">
          <a:extLst>
            <a:ext uri="{FF2B5EF4-FFF2-40B4-BE49-F238E27FC236}">
              <a16:creationId xmlns:a16="http://schemas.microsoft.com/office/drawing/2014/main" id="{05CEB295-36B8-470C-B6F8-05C2F45AE02B}"/>
            </a:ext>
          </a:extLst>
        </xdr:cNvPr>
        <xdr:cNvSpPr/>
      </xdr:nvSpPr>
      <xdr:spPr>
        <a:xfrm>
          <a:off x="18605500" y="692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110551</xdr:rowOff>
    </xdr:from>
    <xdr:to>
      <xdr:col>102</xdr:col>
      <xdr:colOff>114300</xdr:colOff>
      <xdr:row>40</xdr:row>
      <xdr:rowOff>118525</xdr:rowOff>
    </xdr:to>
    <xdr:cxnSp macro="">
      <xdr:nvCxnSpPr>
        <xdr:cNvPr id="597" name="直線コネクタ 596">
          <a:extLst>
            <a:ext uri="{FF2B5EF4-FFF2-40B4-BE49-F238E27FC236}">
              <a16:creationId xmlns:a16="http://schemas.microsoft.com/office/drawing/2014/main" id="{9FFAA525-487D-4DF5-B022-720E92ECF4B5}"/>
            </a:ext>
          </a:extLst>
        </xdr:cNvPr>
        <xdr:cNvCxnSpPr/>
      </xdr:nvCxnSpPr>
      <xdr:spPr>
        <a:xfrm flipV="1">
          <a:off x="18656300" y="6968551"/>
          <a:ext cx="889000" cy="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FF3EC710-779F-45FD-B3A3-414601A784AE}"/>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548B47F0-DC5F-4B8E-9117-CBD7E34B85D5}"/>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DA2130DD-6265-47E2-8418-219D1BB8859A}"/>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7644EB62-94EC-4115-97CB-699E97917360}"/>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149095</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6C511884-A6D2-49B9-AA4A-F01D79300996}"/>
            </a:ext>
          </a:extLst>
        </xdr:cNvPr>
        <xdr:cNvSpPr txBox="1"/>
      </xdr:nvSpPr>
      <xdr:spPr>
        <a:xfrm>
          <a:off x="21043411" y="700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153701</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58690BF2-718E-4B0A-AB0C-C68ECE56F67C}"/>
            </a:ext>
          </a:extLst>
        </xdr:cNvPr>
        <xdr:cNvSpPr txBox="1"/>
      </xdr:nvSpPr>
      <xdr:spPr>
        <a:xfrm>
          <a:off x="20167111" y="701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152478</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FC588F64-80B0-460C-9DAC-8C067E98A8E4}"/>
            </a:ext>
          </a:extLst>
        </xdr:cNvPr>
        <xdr:cNvSpPr txBox="1"/>
      </xdr:nvSpPr>
      <xdr:spPr>
        <a:xfrm>
          <a:off x="19278111" y="701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160452</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8B670E78-79EE-423B-B165-85213C6358BE}"/>
            </a:ext>
          </a:extLst>
        </xdr:cNvPr>
        <xdr:cNvSpPr txBox="1"/>
      </xdr:nvSpPr>
      <xdr:spPr>
        <a:xfrm>
          <a:off x="18389111" y="701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377D1B67-01FE-480D-A5AE-432C14FE402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937F36A7-E827-4B5B-8336-26084140BA0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F0DBD368-3615-4424-AD4F-A7D1C651675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7A9D1E11-610C-4C97-88E8-B41F51ECF34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625A4FD2-78B9-4A48-BBB0-ED5977FDA55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A70F96D9-D52F-4D20-96D8-C85AF2DE4FD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7108535E-1782-4F10-8DF0-FBAA92ECE14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41EA3CD4-3C75-4C3B-8582-5D5F81ECEC2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935DD956-1EE3-4592-91CC-82EADD88375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F8FED1EB-5C02-44EA-AB71-5DDC9D3263E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DA7F3598-CFF3-4BF4-B8E3-622E048E6F4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B6857B49-0F4F-49E2-9133-684E84C7FE3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63B2909D-9583-4443-9223-7687E2F754C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80C370AD-8AA5-47BB-A68D-4CD1CF0CD4B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01A8A694-91C3-48B4-B5C6-A4DD8971646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6A9AACD4-49A5-407B-A459-30782F88343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BB7FCC8F-77F6-400C-831E-AA7B514FD86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B8805849-C0A2-47D9-B3BD-70E078F2EEB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DC42A83F-66E5-4520-8E83-6BB16AB233C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4111AFCD-5A52-4FDB-BE39-9A95DA7C200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B59E1834-D7D0-4C15-84E5-D230448017C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13F7759B-5E36-470F-958A-641369870A0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86D7A36D-FA1D-4A84-9F38-A94BD69C7EC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BE2AC9A1-62F6-4ED5-85FD-A653A3A8547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FD80737F-E407-4710-A7FD-889C4FF0E278}"/>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3F469A58-85EF-4604-88ED-826AC3F6FE7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AFBB0A8B-ECA5-446D-A6A5-37B95897DAA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5A874219-7BA3-454B-90B2-188E7EA17C86}"/>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43640185-F7D3-4894-9381-87C17403A626}"/>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AFD8CD4D-3E1B-47A6-870F-39253BE6858C}"/>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9135F974-7EF4-4DF4-851A-4B475A4A856D}"/>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59530D56-5364-4BC1-A225-737D4C96E0D5}"/>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FC192179-A569-4101-8B4B-0E327DF4AADB}"/>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BF870979-2AEC-4BAF-B7BB-D0893ED5A89D}"/>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9B0F49EC-5A84-4D45-B50C-71408860CF5D}"/>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001DD60-13F6-473C-AFBD-5122B25612B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A602109-61B1-4F48-9BEF-6D7E87A7179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A9B7CBD-1E17-467E-8B1E-6539E38B26A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97706EE-0097-4333-B25B-35B3E62060D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9DD7026-8A77-4C44-8425-417159FE33F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162560</xdr:rowOff>
    </xdr:from>
    <xdr:to>
      <xdr:col>85</xdr:col>
      <xdr:colOff>177800</xdr:colOff>
      <xdr:row>60</xdr:row>
      <xdr:rowOff>92710</xdr:rowOff>
    </xdr:to>
    <xdr:sp macro="" textlink="">
      <xdr:nvSpPr>
        <xdr:cNvPr id="646" name="楕円 645">
          <a:extLst>
            <a:ext uri="{FF2B5EF4-FFF2-40B4-BE49-F238E27FC236}">
              <a16:creationId xmlns:a16="http://schemas.microsoft.com/office/drawing/2014/main" id="{459B7379-B6EC-40B3-9D2D-6A6832E575D5}"/>
            </a:ext>
          </a:extLst>
        </xdr:cNvPr>
        <xdr:cNvSpPr/>
      </xdr:nvSpPr>
      <xdr:spPr>
        <a:xfrm>
          <a:off x="16268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140987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BB4DF5E6-80AA-45BD-8D92-4DE4CFDC68BE}"/>
            </a:ext>
          </a:extLst>
        </xdr:cNvPr>
        <xdr:cNvSpPr txBox="1"/>
      </xdr:nvSpPr>
      <xdr:spPr>
        <a:xfrm>
          <a:off x="16357600"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124460</xdr:rowOff>
    </xdr:from>
    <xdr:to>
      <xdr:col>81</xdr:col>
      <xdr:colOff>101600</xdr:colOff>
      <xdr:row>60</xdr:row>
      <xdr:rowOff>54610</xdr:rowOff>
    </xdr:to>
    <xdr:sp macro="" textlink="">
      <xdr:nvSpPr>
        <xdr:cNvPr id="648" name="楕円 647">
          <a:extLst>
            <a:ext uri="{FF2B5EF4-FFF2-40B4-BE49-F238E27FC236}">
              <a16:creationId xmlns:a16="http://schemas.microsoft.com/office/drawing/2014/main" id="{A16A8ABF-BE9F-49E5-8B9D-1D62B242B6EE}"/>
            </a:ext>
          </a:extLst>
        </xdr:cNvPr>
        <xdr:cNvSpPr/>
      </xdr:nvSpPr>
      <xdr:spPr>
        <a:xfrm>
          <a:off x="15430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xdr:rowOff>
    </xdr:from>
    <xdr:to>
      <xdr:col>85</xdr:col>
      <xdr:colOff>127000</xdr:colOff>
      <xdr:row>60</xdr:row>
      <xdr:rowOff>41910</xdr:rowOff>
    </xdr:to>
    <xdr:cxnSp macro="">
      <xdr:nvCxnSpPr>
        <xdr:cNvPr id="649" name="直線コネクタ 648">
          <a:extLst>
            <a:ext uri="{FF2B5EF4-FFF2-40B4-BE49-F238E27FC236}">
              <a16:creationId xmlns:a16="http://schemas.microsoft.com/office/drawing/2014/main" id="{08663E8F-843D-4A3C-B263-92575BF33ACF}"/>
            </a:ext>
          </a:extLst>
        </xdr:cNvPr>
        <xdr:cNvCxnSpPr/>
      </xdr:nvCxnSpPr>
      <xdr:spPr>
        <a:xfrm>
          <a:off x="15481300" y="102908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48260</xdr:rowOff>
    </xdr:from>
    <xdr:to>
      <xdr:col>76</xdr:col>
      <xdr:colOff>165100</xdr:colOff>
      <xdr:row>59</xdr:row>
      <xdr:rowOff>149860</xdr:rowOff>
    </xdr:to>
    <xdr:sp macro="" textlink="">
      <xdr:nvSpPr>
        <xdr:cNvPr id="650" name="楕円 649">
          <a:extLst>
            <a:ext uri="{FF2B5EF4-FFF2-40B4-BE49-F238E27FC236}">
              <a16:creationId xmlns:a16="http://schemas.microsoft.com/office/drawing/2014/main" id="{E8D1C19D-3F22-4BF1-8C5B-621246B4DCBF}"/>
            </a:ext>
          </a:extLst>
        </xdr:cNvPr>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60</xdr:row>
      <xdr:rowOff>3810</xdr:rowOff>
    </xdr:to>
    <xdr:cxnSp macro="">
      <xdr:nvCxnSpPr>
        <xdr:cNvPr id="651" name="直線コネクタ 650">
          <a:extLst>
            <a:ext uri="{FF2B5EF4-FFF2-40B4-BE49-F238E27FC236}">
              <a16:creationId xmlns:a16="http://schemas.microsoft.com/office/drawing/2014/main" id="{A5F24549-3EAE-46A7-9AC9-F0C21343C7AF}"/>
            </a:ext>
          </a:extLst>
        </xdr:cNvPr>
        <xdr:cNvCxnSpPr/>
      </xdr:nvCxnSpPr>
      <xdr:spPr>
        <a:xfrm>
          <a:off x="14592300" y="102146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48260</xdr:rowOff>
    </xdr:from>
    <xdr:to>
      <xdr:col>72</xdr:col>
      <xdr:colOff>38100</xdr:colOff>
      <xdr:row>59</xdr:row>
      <xdr:rowOff>149860</xdr:rowOff>
    </xdr:to>
    <xdr:sp macro="" textlink="">
      <xdr:nvSpPr>
        <xdr:cNvPr id="652" name="楕円 651">
          <a:extLst>
            <a:ext uri="{FF2B5EF4-FFF2-40B4-BE49-F238E27FC236}">
              <a16:creationId xmlns:a16="http://schemas.microsoft.com/office/drawing/2014/main" id="{BBFD35FB-9A43-44CD-B37F-7EB783421B56}"/>
            </a:ext>
          </a:extLst>
        </xdr:cNvPr>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99060</xdr:rowOff>
    </xdr:from>
    <xdr:to>
      <xdr:col>76</xdr:col>
      <xdr:colOff>114300</xdr:colOff>
      <xdr:row>59</xdr:row>
      <xdr:rowOff>99060</xdr:rowOff>
    </xdr:to>
    <xdr:cxnSp macro="">
      <xdr:nvCxnSpPr>
        <xdr:cNvPr id="653" name="直線コネクタ 652">
          <a:extLst>
            <a:ext uri="{FF2B5EF4-FFF2-40B4-BE49-F238E27FC236}">
              <a16:creationId xmlns:a16="http://schemas.microsoft.com/office/drawing/2014/main" id="{D56647B8-AD08-41A7-AC25-96F4C055FB11}"/>
            </a:ext>
          </a:extLst>
        </xdr:cNvPr>
        <xdr:cNvCxnSpPr/>
      </xdr:nvCxnSpPr>
      <xdr:spPr>
        <a:xfrm>
          <a:off x="13703300" y="10214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10160</xdr:rowOff>
    </xdr:from>
    <xdr:to>
      <xdr:col>67</xdr:col>
      <xdr:colOff>101600</xdr:colOff>
      <xdr:row>59</xdr:row>
      <xdr:rowOff>111760</xdr:rowOff>
    </xdr:to>
    <xdr:sp macro="" textlink="">
      <xdr:nvSpPr>
        <xdr:cNvPr id="654" name="楕円 653">
          <a:extLst>
            <a:ext uri="{FF2B5EF4-FFF2-40B4-BE49-F238E27FC236}">
              <a16:creationId xmlns:a16="http://schemas.microsoft.com/office/drawing/2014/main" id="{A08177D8-F327-48C7-B683-7BB28FFE2638}"/>
            </a:ext>
          </a:extLst>
        </xdr:cNvPr>
        <xdr:cNvSpPr/>
      </xdr:nvSpPr>
      <xdr:spPr>
        <a:xfrm>
          <a:off x="12763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60960</xdr:rowOff>
    </xdr:from>
    <xdr:to>
      <xdr:col>71</xdr:col>
      <xdr:colOff>177800</xdr:colOff>
      <xdr:row>59</xdr:row>
      <xdr:rowOff>99060</xdr:rowOff>
    </xdr:to>
    <xdr:cxnSp macro="">
      <xdr:nvCxnSpPr>
        <xdr:cNvPr id="655" name="直線コネクタ 654">
          <a:extLst>
            <a:ext uri="{FF2B5EF4-FFF2-40B4-BE49-F238E27FC236}">
              <a16:creationId xmlns:a16="http://schemas.microsoft.com/office/drawing/2014/main" id="{6D711172-60DD-4FA3-804E-1450767E93A4}"/>
            </a:ext>
          </a:extLst>
        </xdr:cNvPr>
        <xdr:cNvCxnSpPr/>
      </xdr:nvCxnSpPr>
      <xdr:spPr>
        <a:xfrm>
          <a:off x="12814300" y="101765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D5D3EC3B-99E6-4863-9236-211893785CE1}"/>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AE32B281-2560-4221-A35E-7E54CA431291}"/>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E00EAB63-EB22-426B-B336-05072446871C}"/>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D5AE35C2-50CE-4C92-9091-3C3263C7ABAB}"/>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45737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10996683-2E7E-4F33-8C85-57D353B49F0F}"/>
            </a:ext>
          </a:extLst>
        </xdr:cNvPr>
        <xdr:cNvSpPr txBox="1"/>
      </xdr:nvSpPr>
      <xdr:spPr>
        <a:xfrm>
          <a:off x="152660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140987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0A986D86-A966-424B-95C9-9343EB60648C}"/>
            </a:ext>
          </a:extLst>
        </xdr:cNvPr>
        <xdr:cNvSpPr txBox="1"/>
      </xdr:nvSpPr>
      <xdr:spPr>
        <a:xfrm>
          <a:off x="14389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140987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54EF2B07-E8D8-4E4A-8EDC-EEF797FCE8E6}"/>
            </a:ext>
          </a:extLst>
        </xdr:cNvPr>
        <xdr:cNvSpPr txBox="1"/>
      </xdr:nvSpPr>
      <xdr:spPr>
        <a:xfrm>
          <a:off x="13500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102887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28BA813F-95AE-41AB-8A23-814BCBD039EB}"/>
            </a:ext>
          </a:extLst>
        </xdr:cNvPr>
        <xdr:cNvSpPr txBox="1"/>
      </xdr:nvSpPr>
      <xdr:spPr>
        <a:xfrm>
          <a:off x="12611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8A4091D1-038C-4502-940E-E3FC8B7688D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C701B5F7-3422-419C-8EB5-5559EF6E2F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C83DCA6C-3DB8-423E-AA45-2D5A60C1E4B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9F026BDF-E196-41F9-B399-FC8DA537094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63BC0CC0-C40E-4D36-8B7C-BFDC83AD22C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6A2AE08-25D4-4D6D-A205-30A19A65CA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E17EFF29-A997-48FE-BBFC-BEB16FD620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D68D9BAC-5591-48DE-B641-C57321C06C6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9E4728A-FE9C-45E4-B601-A7EAB0C6FD8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317169F8-8539-48E4-BEDE-2DF14233951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613BFEEB-A90C-417D-A04B-F76F2108C70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7E11246A-F2C9-4B19-911E-F03C532D85B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39C68D54-B080-410A-97DD-365C54DEFC2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F86D9E1F-018D-4395-9DB3-5A83F0360C8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D96C207C-FB9D-4FC2-B337-7781301670D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FDBC09D1-29C0-4323-9420-DFECFCD29E1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E64CD293-4222-436C-90EA-8DD9502CA3C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E69FA3F2-B9BB-407C-A381-327103A3E4F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99F8D65F-DE21-4336-8D92-DE7AC224DC0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45A0981F-8A03-4C5C-8483-AA383842071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31C3C215-68B4-422A-B48E-42092BBB4CB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79D34267-F0BE-4A8F-BFE4-2044C36468C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4B242FB8-0C4F-4F19-83A7-1C26EF2C1AD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73B27FC9-2447-40AA-99DF-D718C353B8B7}"/>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2A2A5F3C-E2B6-4D45-BE91-6ECA2C8F7851}"/>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A71225A3-A77A-42C4-B1BA-600970D6652C}"/>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5E6814CE-1681-4D7C-8805-04AB934E8F02}"/>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2E92A569-FE76-497F-96D1-79A4D570354D}"/>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9240FA6E-05F9-4573-8327-F3BFD04DB91B}"/>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828E019C-0840-42A4-B44D-AF56AEB2FAE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00C57FFA-ED63-473E-87C2-E6F5BF87F6F7}"/>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BA113353-C214-4A7E-ADCD-0342108609A3}"/>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99124BDB-7700-4551-A8F6-0C3438DB9F39}"/>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DB218315-3B19-4668-82CF-A987865AC261}"/>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4CC9537-64F5-45D1-981B-0272E9BE0B8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6777B28D-36D7-40D1-8259-689A32EEC86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2ED25A7C-AF96-4AC8-BF7B-B168F476BAB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869DE21-2C4F-41DD-A379-F7EF6753B7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CCD391F-EA0F-437B-AB7B-8D98F73C6D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703" name="楕円 702">
          <a:extLst>
            <a:ext uri="{FF2B5EF4-FFF2-40B4-BE49-F238E27FC236}">
              <a16:creationId xmlns:a16="http://schemas.microsoft.com/office/drawing/2014/main" id="{AF48BB34-664B-4D82-9819-C46B3AF2E65B}"/>
            </a:ext>
          </a:extLst>
        </xdr:cNvPr>
        <xdr:cNvSpPr/>
      </xdr:nvSpPr>
      <xdr:spPr>
        <a:xfrm>
          <a:off x="22110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114317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D1F90B83-CFEF-41F2-AD39-7D40F5B14EF5}"/>
            </a:ext>
          </a:extLst>
        </xdr:cNvPr>
        <xdr:cNvSpPr txBox="1"/>
      </xdr:nvSpPr>
      <xdr:spPr>
        <a:xfrm>
          <a:off x="22199600"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705" name="楕円 704">
          <a:extLst>
            <a:ext uri="{FF2B5EF4-FFF2-40B4-BE49-F238E27FC236}">
              <a16:creationId xmlns:a16="http://schemas.microsoft.com/office/drawing/2014/main" id="{037F9A86-2205-4659-8DE0-13C53EEC5792}"/>
            </a:ext>
          </a:extLst>
        </xdr:cNvPr>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xdr:rowOff>
    </xdr:from>
    <xdr:to>
      <xdr:col>116</xdr:col>
      <xdr:colOff>63500</xdr:colOff>
      <xdr:row>63</xdr:row>
      <xdr:rowOff>19050</xdr:rowOff>
    </xdr:to>
    <xdr:cxnSp macro="">
      <xdr:nvCxnSpPr>
        <xdr:cNvPr id="706" name="直線コネクタ 705">
          <a:extLst>
            <a:ext uri="{FF2B5EF4-FFF2-40B4-BE49-F238E27FC236}">
              <a16:creationId xmlns:a16="http://schemas.microsoft.com/office/drawing/2014/main" id="{CC931CD6-373D-4D2C-873C-A1954FE1DFCC}"/>
            </a:ext>
          </a:extLst>
        </xdr:cNvPr>
        <xdr:cNvCxnSpPr/>
      </xdr:nvCxnSpPr>
      <xdr:spPr>
        <a:xfrm flipV="1">
          <a:off x="21323300" y="108165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707" name="楕円 706">
          <a:extLst>
            <a:ext uri="{FF2B5EF4-FFF2-40B4-BE49-F238E27FC236}">
              <a16:creationId xmlns:a16="http://schemas.microsoft.com/office/drawing/2014/main" id="{207DC430-E67C-4224-9CBD-DD9CA8735E2C}"/>
            </a:ext>
          </a:extLst>
        </xdr:cNvPr>
        <xdr:cNvSpPr/>
      </xdr:nvSpPr>
      <xdr:spPr>
        <a:xfrm>
          <a:off x="20383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22860</xdr:rowOff>
    </xdr:to>
    <xdr:cxnSp macro="">
      <xdr:nvCxnSpPr>
        <xdr:cNvPr id="708" name="直線コネクタ 707">
          <a:extLst>
            <a:ext uri="{FF2B5EF4-FFF2-40B4-BE49-F238E27FC236}">
              <a16:creationId xmlns:a16="http://schemas.microsoft.com/office/drawing/2014/main" id="{23A8C1E1-ABB6-4AEE-80FC-8BF8C2DA8D9A}"/>
            </a:ext>
          </a:extLst>
        </xdr:cNvPr>
        <xdr:cNvCxnSpPr/>
      </xdr:nvCxnSpPr>
      <xdr:spPr>
        <a:xfrm flipV="1">
          <a:off x="20434300" y="1082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147320</xdr:rowOff>
    </xdr:from>
    <xdr:to>
      <xdr:col>102</xdr:col>
      <xdr:colOff>165100</xdr:colOff>
      <xdr:row>63</xdr:row>
      <xdr:rowOff>77470</xdr:rowOff>
    </xdr:to>
    <xdr:sp macro="" textlink="">
      <xdr:nvSpPr>
        <xdr:cNvPr id="709" name="楕円 708">
          <a:extLst>
            <a:ext uri="{FF2B5EF4-FFF2-40B4-BE49-F238E27FC236}">
              <a16:creationId xmlns:a16="http://schemas.microsoft.com/office/drawing/2014/main" id="{C4A4C622-CA8F-48B8-A935-F50565D0974C}"/>
            </a:ext>
          </a:extLst>
        </xdr:cNvPr>
        <xdr:cNvSpPr/>
      </xdr:nvSpPr>
      <xdr:spPr>
        <a:xfrm>
          <a:off x="19494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26670</xdr:rowOff>
    </xdr:to>
    <xdr:cxnSp macro="">
      <xdr:nvCxnSpPr>
        <xdr:cNvPr id="710" name="直線コネクタ 709">
          <a:extLst>
            <a:ext uri="{FF2B5EF4-FFF2-40B4-BE49-F238E27FC236}">
              <a16:creationId xmlns:a16="http://schemas.microsoft.com/office/drawing/2014/main" id="{A0BCE1E5-54D4-429B-AC91-BA9081E5B8D3}"/>
            </a:ext>
          </a:extLst>
        </xdr:cNvPr>
        <xdr:cNvCxnSpPr/>
      </xdr:nvCxnSpPr>
      <xdr:spPr>
        <a:xfrm flipV="1">
          <a:off x="19545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151130</xdr:rowOff>
    </xdr:from>
    <xdr:to>
      <xdr:col>98</xdr:col>
      <xdr:colOff>38100</xdr:colOff>
      <xdr:row>63</xdr:row>
      <xdr:rowOff>81280</xdr:rowOff>
    </xdr:to>
    <xdr:sp macro="" textlink="">
      <xdr:nvSpPr>
        <xdr:cNvPr id="711" name="楕円 710">
          <a:extLst>
            <a:ext uri="{FF2B5EF4-FFF2-40B4-BE49-F238E27FC236}">
              <a16:creationId xmlns:a16="http://schemas.microsoft.com/office/drawing/2014/main" id="{9DAB512B-6028-474F-A3C0-0568509A6B2E}"/>
            </a:ext>
          </a:extLst>
        </xdr:cNvPr>
        <xdr:cNvSpPr/>
      </xdr:nvSpPr>
      <xdr:spPr>
        <a:xfrm>
          <a:off x="18605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26670</xdr:rowOff>
    </xdr:from>
    <xdr:to>
      <xdr:col>102</xdr:col>
      <xdr:colOff>114300</xdr:colOff>
      <xdr:row>63</xdr:row>
      <xdr:rowOff>30480</xdr:rowOff>
    </xdr:to>
    <xdr:cxnSp macro="">
      <xdr:nvCxnSpPr>
        <xdr:cNvPr id="712" name="直線コネクタ 711">
          <a:extLst>
            <a:ext uri="{FF2B5EF4-FFF2-40B4-BE49-F238E27FC236}">
              <a16:creationId xmlns:a16="http://schemas.microsoft.com/office/drawing/2014/main" id="{5A3AE7F4-5A31-46B5-9BDC-CD434923B290}"/>
            </a:ext>
          </a:extLst>
        </xdr:cNvPr>
        <xdr:cNvCxnSpPr/>
      </xdr:nvCxnSpPr>
      <xdr:spPr>
        <a:xfrm flipV="1">
          <a:off x="18656300" y="1082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FDE0653D-B585-4F93-B0B7-979A571986E3}"/>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B78B4D60-0026-407C-96DC-2576ACB2032D}"/>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C9FDFD13-2545-4B54-BD62-D3F5B64E1B44}"/>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3707266A-CB23-4AD7-9B13-C9BF0382F04A}"/>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17" name="n_1mainValue【保健センター・保健所】&#10;一人当たり面積">
          <a:extLst>
            <a:ext uri="{FF2B5EF4-FFF2-40B4-BE49-F238E27FC236}">
              <a16:creationId xmlns:a16="http://schemas.microsoft.com/office/drawing/2014/main" id="{4DE8F1E6-C913-4316-8C9C-A580F1F88F5D}"/>
            </a:ext>
          </a:extLst>
        </xdr:cNvPr>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718" name="n_2mainValue【保健センター・保健所】&#10;一人当たり面積">
          <a:extLst>
            <a:ext uri="{FF2B5EF4-FFF2-40B4-BE49-F238E27FC236}">
              <a16:creationId xmlns:a16="http://schemas.microsoft.com/office/drawing/2014/main" id="{08749F54-E088-4A3D-A2F5-4D4CE4C5E1D6}"/>
            </a:ext>
          </a:extLst>
        </xdr:cNvPr>
        <xdr:cNvSpPr txBox="1"/>
      </xdr:nvSpPr>
      <xdr:spPr>
        <a:xfrm>
          <a:off x="20199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68597</xdr:rowOff>
    </xdr:from>
    <xdr:ext cx="469744" cy="259045"/>
    <xdr:sp macro="" textlink="">
      <xdr:nvSpPr>
        <xdr:cNvPr id="719" name="n_3mainValue【保健センター・保健所】&#10;一人当たり面積">
          <a:extLst>
            <a:ext uri="{FF2B5EF4-FFF2-40B4-BE49-F238E27FC236}">
              <a16:creationId xmlns:a16="http://schemas.microsoft.com/office/drawing/2014/main" id="{6A53B0F5-50CE-4BFD-90EC-F7FF93C40BAB}"/>
            </a:ext>
          </a:extLst>
        </xdr:cNvPr>
        <xdr:cNvSpPr txBox="1"/>
      </xdr:nvSpPr>
      <xdr:spPr>
        <a:xfrm>
          <a:off x="19310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72407</xdr:rowOff>
    </xdr:from>
    <xdr:ext cx="469744" cy="259045"/>
    <xdr:sp macro="" textlink="">
      <xdr:nvSpPr>
        <xdr:cNvPr id="720" name="n_4mainValue【保健センター・保健所】&#10;一人当たり面積">
          <a:extLst>
            <a:ext uri="{FF2B5EF4-FFF2-40B4-BE49-F238E27FC236}">
              <a16:creationId xmlns:a16="http://schemas.microsoft.com/office/drawing/2014/main" id="{278EDA1A-949F-4138-847E-B1F9C7C01D3D}"/>
            </a:ext>
          </a:extLst>
        </xdr:cNvPr>
        <xdr:cNvSpPr txBox="1"/>
      </xdr:nvSpPr>
      <xdr:spPr>
        <a:xfrm>
          <a:off x="18421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61659184-49E5-4AF2-BC69-ECF6E02D351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A2F54EDB-23DC-40BE-9B48-21523ADADD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1E1312C-2EF2-4D35-AE7A-836DBEF0238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1D6C2668-F4A8-49A3-8B2D-94921AF59DF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98A5ACF9-3746-44B3-B93B-FF5D4ED953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C812CBD9-4D53-470A-B6A3-95BD96DD44B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86DDADF-806E-41AA-87C9-271B1125D76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BF432485-5B04-4A01-A042-D7DAB6F172E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F04FB457-2A44-4380-9D31-9EE65FCDE8D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0" name="正方形/長方形 729">
          <a:extLst>
            <a:ext uri="{FF2B5EF4-FFF2-40B4-BE49-F238E27FC236}">
              <a16:creationId xmlns:a16="http://schemas.microsoft.com/office/drawing/2014/main" id="{246AF4C3-BB78-48CA-A4A0-0A763BD56BF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1" name="正方形/長方形 730">
          <a:extLst>
            <a:ext uri="{FF2B5EF4-FFF2-40B4-BE49-F238E27FC236}">
              <a16:creationId xmlns:a16="http://schemas.microsoft.com/office/drawing/2014/main" id="{3B71C22F-62A3-4ECB-83D1-F39A56AE714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2" name="正方形/長方形 731">
          <a:extLst>
            <a:ext uri="{FF2B5EF4-FFF2-40B4-BE49-F238E27FC236}">
              <a16:creationId xmlns:a16="http://schemas.microsoft.com/office/drawing/2014/main" id="{E885838B-6513-448A-8077-FB10A5D20DA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3" name="正方形/長方形 732">
          <a:extLst>
            <a:ext uri="{FF2B5EF4-FFF2-40B4-BE49-F238E27FC236}">
              <a16:creationId xmlns:a16="http://schemas.microsoft.com/office/drawing/2014/main" id="{4C0AB485-EB7A-412E-9982-5946C595F0A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4" name="正方形/長方形 733">
          <a:extLst>
            <a:ext uri="{FF2B5EF4-FFF2-40B4-BE49-F238E27FC236}">
              <a16:creationId xmlns:a16="http://schemas.microsoft.com/office/drawing/2014/main" id="{19BF5114-55E8-460F-837C-58C8DEBFB21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5" name="正方形/長方形 734">
          <a:extLst>
            <a:ext uri="{FF2B5EF4-FFF2-40B4-BE49-F238E27FC236}">
              <a16:creationId xmlns:a16="http://schemas.microsoft.com/office/drawing/2014/main" id="{6C1C7F80-B751-4107-9178-5F09AF4651F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a:extLst>
            <a:ext uri="{FF2B5EF4-FFF2-40B4-BE49-F238E27FC236}">
              <a16:creationId xmlns:a16="http://schemas.microsoft.com/office/drawing/2014/main" id="{14D0032F-1B6B-41FD-AB7C-DF507E83A44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516DC178-5209-4F2F-AE1A-C8D95C2B0CD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AA01EA0A-3F9D-45BE-816C-7A69269C796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83109AA7-DF43-4D1C-ADE2-5580B96F966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2FAA4F1D-11B2-42FF-AC4F-5B3F1FFA52D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38407A4-B2C1-41A5-9A2E-212B9F8A128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DF9BE5F7-94E6-4E95-8DD9-B888E77EA69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AA460EC0-F416-4CE3-B133-7803BA21721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9CE8C4D8-BC22-4611-A3F9-D10EFB7B5EB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F1A3419D-CADE-4BA2-8B6F-6C547A6B2CA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867613C2-1AA6-425D-A3A0-874D000CB04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169124BD-C2FA-4B97-8316-5FBFBD329BB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CDDD5558-A2DF-4EDB-ABBB-341C4E98D99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a:extLst>
            <a:ext uri="{FF2B5EF4-FFF2-40B4-BE49-F238E27FC236}">
              <a16:creationId xmlns:a16="http://schemas.microsoft.com/office/drawing/2014/main" id="{E5F0FF18-CE1A-4C9C-97A1-17EB5212760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97B02AE3-5135-41A8-9AFC-BDF95D7E165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a:extLst>
            <a:ext uri="{FF2B5EF4-FFF2-40B4-BE49-F238E27FC236}">
              <a16:creationId xmlns:a16="http://schemas.microsoft.com/office/drawing/2014/main" id="{CA0891BC-913C-41EA-A977-C3D45CC59D8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0F87D3B8-076D-4C72-AFFA-AACA0156991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DE02FDD1-1E32-4DC8-A2BA-250CD5FFDA8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C67DD40F-2541-4399-B9DC-06DF0642A76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a:extLst>
            <a:ext uri="{FF2B5EF4-FFF2-40B4-BE49-F238E27FC236}">
              <a16:creationId xmlns:a16="http://schemas.microsoft.com/office/drawing/2014/main" id="{B653C8D6-00A6-4D8E-A308-D87BA2F6A20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D135AD5F-2C5C-4B3E-A399-2E4E1559051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7" name="テキスト ボックス 756">
          <a:extLst>
            <a:ext uri="{FF2B5EF4-FFF2-40B4-BE49-F238E27FC236}">
              <a16:creationId xmlns:a16="http://schemas.microsoft.com/office/drawing/2014/main" id="{6B05CD65-BC32-4428-A503-ED7A9FEB954C}"/>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E77DAC04-8DF3-47D6-9B05-814A027E6C7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a:extLst>
            <a:ext uri="{FF2B5EF4-FFF2-40B4-BE49-F238E27FC236}">
              <a16:creationId xmlns:a16="http://schemas.microsoft.com/office/drawing/2014/main" id="{13F35285-4FE4-417F-9E73-EBE4A71D8B3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0" name="直線コネクタ 759">
          <a:extLst>
            <a:ext uri="{FF2B5EF4-FFF2-40B4-BE49-F238E27FC236}">
              <a16:creationId xmlns:a16="http://schemas.microsoft.com/office/drawing/2014/main" id="{F58F8BE3-39E8-4A97-B3F9-7CC8C7BF3D4E}"/>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1" name="【庁舎】&#10;有形固定資産減価償却率最小値テキスト">
          <a:extLst>
            <a:ext uri="{FF2B5EF4-FFF2-40B4-BE49-F238E27FC236}">
              <a16:creationId xmlns:a16="http://schemas.microsoft.com/office/drawing/2014/main" id="{D8083B40-8B61-46D1-9810-3AA52BCBF8D2}"/>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2" name="直線コネクタ 761">
          <a:extLst>
            <a:ext uri="{FF2B5EF4-FFF2-40B4-BE49-F238E27FC236}">
              <a16:creationId xmlns:a16="http://schemas.microsoft.com/office/drawing/2014/main" id="{E0DA398B-4424-4DEE-94CE-8C352F4C038D}"/>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3" name="【庁舎】&#10;有形固定資産減価償却率最大値テキスト">
          <a:extLst>
            <a:ext uri="{FF2B5EF4-FFF2-40B4-BE49-F238E27FC236}">
              <a16:creationId xmlns:a16="http://schemas.microsoft.com/office/drawing/2014/main" id="{13C8E01B-CECA-4316-87F3-DAD18279984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4" name="直線コネクタ 763">
          <a:extLst>
            <a:ext uri="{FF2B5EF4-FFF2-40B4-BE49-F238E27FC236}">
              <a16:creationId xmlns:a16="http://schemas.microsoft.com/office/drawing/2014/main" id="{11A4412A-2C3A-4012-A26A-6D705AD4427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5" name="【庁舎】&#10;有形固定資産減価償却率平均値テキスト">
          <a:extLst>
            <a:ext uri="{FF2B5EF4-FFF2-40B4-BE49-F238E27FC236}">
              <a16:creationId xmlns:a16="http://schemas.microsoft.com/office/drawing/2014/main" id="{6303C646-3CC7-4DC5-AC05-1595A6D949EB}"/>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6" name="フローチャート: 判断 765">
          <a:extLst>
            <a:ext uri="{FF2B5EF4-FFF2-40B4-BE49-F238E27FC236}">
              <a16:creationId xmlns:a16="http://schemas.microsoft.com/office/drawing/2014/main" id="{A7DE9247-07C7-42BE-8ED5-0AF1B26EC857}"/>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7" name="フローチャート: 判断 766">
          <a:extLst>
            <a:ext uri="{FF2B5EF4-FFF2-40B4-BE49-F238E27FC236}">
              <a16:creationId xmlns:a16="http://schemas.microsoft.com/office/drawing/2014/main" id="{2CA1FD70-077B-42DC-8D37-7675B99EB21D}"/>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68" name="フローチャート: 判断 767">
          <a:extLst>
            <a:ext uri="{FF2B5EF4-FFF2-40B4-BE49-F238E27FC236}">
              <a16:creationId xmlns:a16="http://schemas.microsoft.com/office/drawing/2014/main" id="{1695FCEA-8400-49B3-8E56-0EC9FCB8862D}"/>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69" name="フローチャート: 判断 768">
          <a:extLst>
            <a:ext uri="{FF2B5EF4-FFF2-40B4-BE49-F238E27FC236}">
              <a16:creationId xmlns:a16="http://schemas.microsoft.com/office/drawing/2014/main" id="{F254C063-6A5D-4591-836B-799873620798}"/>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0" name="フローチャート: 判断 769">
          <a:extLst>
            <a:ext uri="{FF2B5EF4-FFF2-40B4-BE49-F238E27FC236}">
              <a16:creationId xmlns:a16="http://schemas.microsoft.com/office/drawing/2014/main" id="{86E4E80A-D3A3-45E3-838A-BA1413353E0F}"/>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9F151359-186C-40B1-BBC2-FA768E53DA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1F9B0CD-AF3F-4046-8252-3AC48DC1DEB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0528212-C7B7-4619-80E8-6AD7CDF698D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AA23DC14-43BF-4C50-B8BD-21808D450C2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AE46D98-BCC6-40B9-A2C2-27971977EA7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19050</xdr:rowOff>
    </xdr:from>
    <xdr:to>
      <xdr:col>85</xdr:col>
      <xdr:colOff>177800</xdr:colOff>
      <xdr:row>107</xdr:row>
      <xdr:rowOff>120650</xdr:rowOff>
    </xdr:to>
    <xdr:sp macro="" textlink="">
      <xdr:nvSpPr>
        <xdr:cNvPr id="776" name="楕円 775">
          <a:extLst>
            <a:ext uri="{FF2B5EF4-FFF2-40B4-BE49-F238E27FC236}">
              <a16:creationId xmlns:a16="http://schemas.microsoft.com/office/drawing/2014/main" id="{52DE2C1B-CF75-4CD8-839F-A977E0D6C5B4}"/>
            </a:ext>
          </a:extLst>
        </xdr:cNvPr>
        <xdr:cNvSpPr/>
      </xdr:nvSpPr>
      <xdr:spPr>
        <a:xfrm>
          <a:off x="162687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105427</xdr:rowOff>
    </xdr:from>
    <xdr:ext cx="469744" cy="259045"/>
    <xdr:sp macro="" textlink="">
      <xdr:nvSpPr>
        <xdr:cNvPr id="777" name="【庁舎】&#10;有形固定資産減価償却率該当値テキスト">
          <a:extLst>
            <a:ext uri="{FF2B5EF4-FFF2-40B4-BE49-F238E27FC236}">
              <a16:creationId xmlns:a16="http://schemas.microsoft.com/office/drawing/2014/main" id="{E498046E-808A-4B59-9B0A-9144A7DFE98D}"/>
            </a:ext>
          </a:extLst>
        </xdr:cNvPr>
        <xdr:cNvSpPr txBox="1"/>
      </xdr:nvSpPr>
      <xdr:spPr>
        <a:xfrm>
          <a:off x="16357600"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19050</xdr:rowOff>
    </xdr:from>
    <xdr:to>
      <xdr:col>81</xdr:col>
      <xdr:colOff>101600</xdr:colOff>
      <xdr:row>107</xdr:row>
      <xdr:rowOff>120650</xdr:rowOff>
    </xdr:to>
    <xdr:sp macro="" textlink="">
      <xdr:nvSpPr>
        <xdr:cNvPr id="778" name="楕円 777">
          <a:extLst>
            <a:ext uri="{FF2B5EF4-FFF2-40B4-BE49-F238E27FC236}">
              <a16:creationId xmlns:a16="http://schemas.microsoft.com/office/drawing/2014/main" id="{1C19D110-C41E-4234-9ABE-663C2FC9743F}"/>
            </a:ext>
          </a:extLst>
        </xdr:cNvPr>
        <xdr:cNvSpPr/>
      </xdr:nvSpPr>
      <xdr:spPr>
        <a:xfrm>
          <a:off x="15430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69850</xdr:rowOff>
    </xdr:from>
    <xdr:to>
      <xdr:col>85</xdr:col>
      <xdr:colOff>127000</xdr:colOff>
      <xdr:row>107</xdr:row>
      <xdr:rowOff>69850</xdr:rowOff>
    </xdr:to>
    <xdr:cxnSp macro="">
      <xdr:nvCxnSpPr>
        <xdr:cNvPr id="779" name="直線コネクタ 778">
          <a:extLst>
            <a:ext uri="{FF2B5EF4-FFF2-40B4-BE49-F238E27FC236}">
              <a16:creationId xmlns:a16="http://schemas.microsoft.com/office/drawing/2014/main" id="{D4DE3802-1DD2-4C59-A0CA-1018C21A92C8}"/>
            </a:ext>
          </a:extLst>
        </xdr:cNvPr>
        <xdr:cNvCxnSpPr/>
      </xdr:nvCxnSpPr>
      <xdr:spPr>
        <a:xfrm>
          <a:off x="15481300" y="1841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19050</xdr:rowOff>
    </xdr:from>
    <xdr:to>
      <xdr:col>76</xdr:col>
      <xdr:colOff>165100</xdr:colOff>
      <xdr:row>107</xdr:row>
      <xdr:rowOff>120650</xdr:rowOff>
    </xdr:to>
    <xdr:sp macro="" textlink="">
      <xdr:nvSpPr>
        <xdr:cNvPr id="780" name="楕円 779">
          <a:extLst>
            <a:ext uri="{FF2B5EF4-FFF2-40B4-BE49-F238E27FC236}">
              <a16:creationId xmlns:a16="http://schemas.microsoft.com/office/drawing/2014/main" id="{65A05C41-5FBB-40FF-9C86-D52C890F4FE5}"/>
            </a:ext>
          </a:extLst>
        </xdr:cNvPr>
        <xdr:cNvSpPr/>
      </xdr:nvSpPr>
      <xdr:spPr>
        <a:xfrm>
          <a:off x="14541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69850</xdr:rowOff>
    </xdr:from>
    <xdr:to>
      <xdr:col>81</xdr:col>
      <xdr:colOff>50800</xdr:colOff>
      <xdr:row>107</xdr:row>
      <xdr:rowOff>69850</xdr:rowOff>
    </xdr:to>
    <xdr:cxnSp macro="">
      <xdr:nvCxnSpPr>
        <xdr:cNvPr id="781" name="直線コネクタ 780">
          <a:extLst>
            <a:ext uri="{FF2B5EF4-FFF2-40B4-BE49-F238E27FC236}">
              <a16:creationId xmlns:a16="http://schemas.microsoft.com/office/drawing/2014/main" id="{E2D851E1-BD16-48DC-8B03-92BE215BC113}"/>
            </a:ext>
          </a:extLst>
        </xdr:cNvPr>
        <xdr:cNvCxnSpPr/>
      </xdr:nvCxnSpPr>
      <xdr:spPr>
        <a:xfrm>
          <a:off x="14592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19050</xdr:rowOff>
    </xdr:from>
    <xdr:to>
      <xdr:col>72</xdr:col>
      <xdr:colOff>38100</xdr:colOff>
      <xdr:row>107</xdr:row>
      <xdr:rowOff>120650</xdr:rowOff>
    </xdr:to>
    <xdr:sp macro="" textlink="">
      <xdr:nvSpPr>
        <xdr:cNvPr id="782" name="楕円 781">
          <a:extLst>
            <a:ext uri="{FF2B5EF4-FFF2-40B4-BE49-F238E27FC236}">
              <a16:creationId xmlns:a16="http://schemas.microsoft.com/office/drawing/2014/main" id="{0002A908-62D0-4BB9-99A0-44D4872A4A88}"/>
            </a:ext>
          </a:extLst>
        </xdr:cNvPr>
        <xdr:cNvSpPr/>
      </xdr:nvSpPr>
      <xdr:spPr>
        <a:xfrm>
          <a:off x="13652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69850</xdr:rowOff>
    </xdr:from>
    <xdr:to>
      <xdr:col>76</xdr:col>
      <xdr:colOff>114300</xdr:colOff>
      <xdr:row>107</xdr:row>
      <xdr:rowOff>69850</xdr:rowOff>
    </xdr:to>
    <xdr:cxnSp macro="">
      <xdr:nvCxnSpPr>
        <xdr:cNvPr id="783" name="直線コネクタ 782">
          <a:extLst>
            <a:ext uri="{FF2B5EF4-FFF2-40B4-BE49-F238E27FC236}">
              <a16:creationId xmlns:a16="http://schemas.microsoft.com/office/drawing/2014/main" id="{0DB425AC-6582-4E4B-890A-99EB77E9D18C}"/>
            </a:ext>
          </a:extLst>
        </xdr:cNvPr>
        <xdr:cNvCxnSpPr/>
      </xdr:nvCxnSpPr>
      <xdr:spPr>
        <a:xfrm>
          <a:off x="13703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19050</xdr:rowOff>
    </xdr:from>
    <xdr:to>
      <xdr:col>67</xdr:col>
      <xdr:colOff>101600</xdr:colOff>
      <xdr:row>107</xdr:row>
      <xdr:rowOff>120650</xdr:rowOff>
    </xdr:to>
    <xdr:sp macro="" textlink="">
      <xdr:nvSpPr>
        <xdr:cNvPr id="784" name="楕円 783">
          <a:extLst>
            <a:ext uri="{FF2B5EF4-FFF2-40B4-BE49-F238E27FC236}">
              <a16:creationId xmlns:a16="http://schemas.microsoft.com/office/drawing/2014/main" id="{BD833E65-BDD6-425C-B054-99BE4AD58F62}"/>
            </a:ext>
          </a:extLst>
        </xdr:cNvPr>
        <xdr:cNvSpPr/>
      </xdr:nvSpPr>
      <xdr:spPr>
        <a:xfrm>
          <a:off x="12763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69850</xdr:rowOff>
    </xdr:from>
    <xdr:to>
      <xdr:col>71</xdr:col>
      <xdr:colOff>177800</xdr:colOff>
      <xdr:row>107</xdr:row>
      <xdr:rowOff>69850</xdr:rowOff>
    </xdr:to>
    <xdr:cxnSp macro="">
      <xdr:nvCxnSpPr>
        <xdr:cNvPr id="785" name="直線コネクタ 784">
          <a:extLst>
            <a:ext uri="{FF2B5EF4-FFF2-40B4-BE49-F238E27FC236}">
              <a16:creationId xmlns:a16="http://schemas.microsoft.com/office/drawing/2014/main" id="{11421C5A-FDE8-43C9-9DA4-861AD5E4CF5F}"/>
            </a:ext>
          </a:extLst>
        </xdr:cNvPr>
        <xdr:cNvCxnSpPr/>
      </xdr:nvCxnSpPr>
      <xdr:spPr>
        <a:xfrm>
          <a:off x="12814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6" name="n_1aveValue【庁舎】&#10;有形固定資産減価償却率">
          <a:extLst>
            <a:ext uri="{FF2B5EF4-FFF2-40B4-BE49-F238E27FC236}">
              <a16:creationId xmlns:a16="http://schemas.microsoft.com/office/drawing/2014/main" id="{EA4EB2CE-EE9C-4BDA-BE5C-87A6446AB3F5}"/>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7" name="n_2aveValue【庁舎】&#10;有形固定資産減価償却率">
          <a:extLst>
            <a:ext uri="{FF2B5EF4-FFF2-40B4-BE49-F238E27FC236}">
              <a16:creationId xmlns:a16="http://schemas.microsoft.com/office/drawing/2014/main" id="{2D61AA64-643B-4880-B4F8-1219108B912D}"/>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88" name="n_3aveValue【庁舎】&#10;有形固定資産減価償却率">
          <a:extLst>
            <a:ext uri="{FF2B5EF4-FFF2-40B4-BE49-F238E27FC236}">
              <a16:creationId xmlns:a16="http://schemas.microsoft.com/office/drawing/2014/main" id="{DACE6AA6-AFFC-407E-82D3-802D91C4ECF4}"/>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89" name="n_4aveValue【庁舎】&#10;有形固定資産減価償却率">
          <a:extLst>
            <a:ext uri="{FF2B5EF4-FFF2-40B4-BE49-F238E27FC236}">
              <a16:creationId xmlns:a16="http://schemas.microsoft.com/office/drawing/2014/main" id="{9FF377E4-7261-495A-85FA-ABF9BBDCD6D9}"/>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107</xdr:row>
      <xdr:rowOff>111777</xdr:rowOff>
    </xdr:from>
    <xdr:ext cx="469744" cy="259045"/>
    <xdr:sp macro="" textlink="">
      <xdr:nvSpPr>
        <xdr:cNvPr id="790" name="n_1mainValue【庁舎】&#10;有形固定資産減価償却率">
          <a:extLst>
            <a:ext uri="{FF2B5EF4-FFF2-40B4-BE49-F238E27FC236}">
              <a16:creationId xmlns:a16="http://schemas.microsoft.com/office/drawing/2014/main" id="{13D80200-B832-4B27-AD16-71B0D8519033}"/>
            </a:ext>
          </a:extLst>
        </xdr:cNvPr>
        <xdr:cNvSpPr txBox="1"/>
      </xdr:nvSpPr>
      <xdr:spPr>
        <a:xfrm>
          <a:off x="152337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107</xdr:row>
      <xdr:rowOff>111777</xdr:rowOff>
    </xdr:from>
    <xdr:ext cx="469744" cy="259045"/>
    <xdr:sp macro="" textlink="">
      <xdr:nvSpPr>
        <xdr:cNvPr id="791" name="n_2mainValue【庁舎】&#10;有形固定資産減価償却率">
          <a:extLst>
            <a:ext uri="{FF2B5EF4-FFF2-40B4-BE49-F238E27FC236}">
              <a16:creationId xmlns:a16="http://schemas.microsoft.com/office/drawing/2014/main" id="{00B82656-95D8-4F66-B0F6-B8F414806626}"/>
            </a:ext>
          </a:extLst>
        </xdr:cNvPr>
        <xdr:cNvSpPr txBox="1"/>
      </xdr:nvSpPr>
      <xdr:spPr>
        <a:xfrm>
          <a:off x="14357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107</xdr:row>
      <xdr:rowOff>111777</xdr:rowOff>
    </xdr:from>
    <xdr:ext cx="469744" cy="259045"/>
    <xdr:sp macro="" textlink="">
      <xdr:nvSpPr>
        <xdr:cNvPr id="792" name="n_3mainValue【庁舎】&#10;有形固定資産減価償却率">
          <a:extLst>
            <a:ext uri="{FF2B5EF4-FFF2-40B4-BE49-F238E27FC236}">
              <a16:creationId xmlns:a16="http://schemas.microsoft.com/office/drawing/2014/main" id="{CB559879-3977-4294-8102-88066814ED0C}"/>
            </a:ext>
          </a:extLst>
        </xdr:cNvPr>
        <xdr:cNvSpPr txBox="1"/>
      </xdr:nvSpPr>
      <xdr:spPr>
        <a:xfrm>
          <a:off x="13468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107</xdr:row>
      <xdr:rowOff>111777</xdr:rowOff>
    </xdr:from>
    <xdr:ext cx="469744" cy="259045"/>
    <xdr:sp macro="" textlink="">
      <xdr:nvSpPr>
        <xdr:cNvPr id="793" name="n_4mainValue【庁舎】&#10;有形固定資産減価償却率">
          <a:extLst>
            <a:ext uri="{FF2B5EF4-FFF2-40B4-BE49-F238E27FC236}">
              <a16:creationId xmlns:a16="http://schemas.microsoft.com/office/drawing/2014/main" id="{D5D2D155-0E0A-40D5-A1E8-B140E5B91288}"/>
            </a:ext>
          </a:extLst>
        </xdr:cNvPr>
        <xdr:cNvSpPr txBox="1"/>
      </xdr:nvSpPr>
      <xdr:spPr>
        <a:xfrm>
          <a:off x="12579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D8DE0AF3-20C9-4E1D-9BF5-AA4737B6161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AB2C3421-9421-4E9E-9F6C-730180D9691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E6426EF0-569E-4819-B8E6-798BD289EC8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ABBD30B5-F60C-4C57-AAFC-5250AFCEBA2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E90E3F20-6222-4B0B-99EF-2986DF787E5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72E0ADED-7072-4BFD-855D-8A4F24E70DC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E2427100-21C9-48A8-9B3E-B07613D069B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D4C45876-FE09-4420-9A75-DE333C42E1C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AD780B5C-341A-4BF4-9F80-3E3E181AAF2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A4EC7218-D6B5-49BE-9191-4746DB08613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77A7A099-FE01-4DBF-8F61-BC314198F16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6C5AE4EF-82A0-4566-9F45-13B75A9278B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FA635E97-F9E1-4CA5-ABF8-05EEF5E3EDA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FE187933-907F-45DA-9A14-5210D7FF46D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1606A27C-31A7-46C5-ADEE-F9EC83D720F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id="{E88E9766-AFB4-4B4F-A03A-8BF9E996221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A542B09C-2D73-4CC4-AD4A-E0E816DAE32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a16="http://schemas.microsoft.com/office/drawing/2014/main" id="{F50B567C-CA16-4C2A-BEEE-42117A4360E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CBA089DE-BA74-4263-B0CA-AE230928B09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a:extLst>
            <a:ext uri="{FF2B5EF4-FFF2-40B4-BE49-F238E27FC236}">
              <a16:creationId xmlns:a16="http://schemas.microsoft.com/office/drawing/2014/main" id="{FCC380B1-B889-4B06-BBBC-43C4785CAC2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15426549-C8A2-43AF-B6D9-E3055685FAD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B9656B84-6B08-4679-812A-6267B545799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CF4BBCA8-7116-4A34-8E94-DFC5CF73398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7" name="直線コネクタ 816">
          <a:extLst>
            <a:ext uri="{FF2B5EF4-FFF2-40B4-BE49-F238E27FC236}">
              <a16:creationId xmlns:a16="http://schemas.microsoft.com/office/drawing/2014/main" id="{593AC0E3-BFE7-4FC0-9B28-24D376F7F585}"/>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18" name="【庁舎】&#10;一人当たり面積最小値テキスト">
          <a:extLst>
            <a:ext uri="{FF2B5EF4-FFF2-40B4-BE49-F238E27FC236}">
              <a16:creationId xmlns:a16="http://schemas.microsoft.com/office/drawing/2014/main" id="{24281E9A-0FF5-46C6-9321-EFEE6D368E5A}"/>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19" name="直線コネクタ 818">
          <a:extLst>
            <a:ext uri="{FF2B5EF4-FFF2-40B4-BE49-F238E27FC236}">
              <a16:creationId xmlns:a16="http://schemas.microsoft.com/office/drawing/2014/main" id="{B87FC369-8DED-4191-BFA9-CA0709FA0FE5}"/>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0" name="【庁舎】&#10;一人当たり面積最大値テキスト">
          <a:extLst>
            <a:ext uri="{FF2B5EF4-FFF2-40B4-BE49-F238E27FC236}">
              <a16:creationId xmlns:a16="http://schemas.microsoft.com/office/drawing/2014/main" id="{E7F2E7E1-5F5F-4C1A-995F-927044B1ACA2}"/>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1" name="直線コネクタ 820">
          <a:extLst>
            <a:ext uri="{FF2B5EF4-FFF2-40B4-BE49-F238E27FC236}">
              <a16:creationId xmlns:a16="http://schemas.microsoft.com/office/drawing/2014/main" id="{E0E91F86-D917-4FE7-AF20-F2D65ECE6878}"/>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22" name="【庁舎】&#10;一人当たり面積平均値テキスト">
          <a:extLst>
            <a:ext uri="{FF2B5EF4-FFF2-40B4-BE49-F238E27FC236}">
              <a16:creationId xmlns:a16="http://schemas.microsoft.com/office/drawing/2014/main" id="{BFCEF7BD-DCA6-4431-846A-EC4478C439B0}"/>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3" name="フローチャート: 判断 822">
          <a:extLst>
            <a:ext uri="{FF2B5EF4-FFF2-40B4-BE49-F238E27FC236}">
              <a16:creationId xmlns:a16="http://schemas.microsoft.com/office/drawing/2014/main" id="{E9B03F3F-C342-4DA5-8EA2-5364A84A8034}"/>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4" name="フローチャート: 判断 823">
          <a:extLst>
            <a:ext uri="{FF2B5EF4-FFF2-40B4-BE49-F238E27FC236}">
              <a16:creationId xmlns:a16="http://schemas.microsoft.com/office/drawing/2014/main" id="{7D7F2E28-B52C-4995-9C36-CCE58F57A777}"/>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5" name="フローチャート: 判断 824">
          <a:extLst>
            <a:ext uri="{FF2B5EF4-FFF2-40B4-BE49-F238E27FC236}">
              <a16:creationId xmlns:a16="http://schemas.microsoft.com/office/drawing/2014/main" id="{18E66153-E067-44B6-A287-C1FDFD6E39A1}"/>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6" name="フローチャート: 判断 825">
          <a:extLst>
            <a:ext uri="{FF2B5EF4-FFF2-40B4-BE49-F238E27FC236}">
              <a16:creationId xmlns:a16="http://schemas.microsoft.com/office/drawing/2014/main" id="{53BD9184-D571-424C-AA8B-6D5A8D26F864}"/>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7" name="フローチャート: 判断 826">
          <a:extLst>
            <a:ext uri="{FF2B5EF4-FFF2-40B4-BE49-F238E27FC236}">
              <a16:creationId xmlns:a16="http://schemas.microsoft.com/office/drawing/2014/main" id="{A1AD4CEB-7506-4BBF-B8B7-9C07F9B7C1B4}"/>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0CF6FD5-7524-423E-A2AC-4636A68E35C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13F34A0-A9DA-4BA4-AECF-493FFD226FE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5B6E53F5-D506-4326-8B96-3713901B958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FF9A6941-BCFB-4FF0-AE0C-D8A5E403096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5AEC028E-FA25-4D20-8A76-55C4C3F9288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12700</xdr:rowOff>
    </xdr:from>
    <xdr:to>
      <xdr:col>116</xdr:col>
      <xdr:colOff>114300</xdr:colOff>
      <xdr:row>107</xdr:row>
      <xdr:rowOff>114300</xdr:rowOff>
    </xdr:to>
    <xdr:sp macro="" textlink="">
      <xdr:nvSpPr>
        <xdr:cNvPr id="833" name="楕円 832">
          <a:extLst>
            <a:ext uri="{FF2B5EF4-FFF2-40B4-BE49-F238E27FC236}">
              <a16:creationId xmlns:a16="http://schemas.microsoft.com/office/drawing/2014/main" id="{5C3973F4-EFF5-41F0-B7C3-0689BF033664}"/>
            </a:ext>
          </a:extLst>
        </xdr:cNvPr>
        <xdr:cNvSpPr/>
      </xdr:nvSpPr>
      <xdr:spPr>
        <a:xfrm>
          <a:off x="22110700" y="183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99077</xdr:rowOff>
    </xdr:from>
    <xdr:ext cx="469744" cy="259045"/>
    <xdr:sp macro="" textlink="">
      <xdr:nvSpPr>
        <xdr:cNvPr id="834" name="【庁舎】&#10;一人当たり面積該当値テキスト">
          <a:extLst>
            <a:ext uri="{FF2B5EF4-FFF2-40B4-BE49-F238E27FC236}">
              <a16:creationId xmlns:a16="http://schemas.microsoft.com/office/drawing/2014/main" id="{1ECC4006-4577-4952-BB46-CC57EE115F7B}"/>
            </a:ext>
          </a:extLst>
        </xdr:cNvPr>
        <xdr:cNvSpPr txBox="1"/>
      </xdr:nvSpPr>
      <xdr:spPr>
        <a:xfrm>
          <a:off x="22199600"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17780</xdr:rowOff>
    </xdr:from>
    <xdr:to>
      <xdr:col>112</xdr:col>
      <xdr:colOff>38100</xdr:colOff>
      <xdr:row>107</xdr:row>
      <xdr:rowOff>119380</xdr:rowOff>
    </xdr:to>
    <xdr:sp macro="" textlink="">
      <xdr:nvSpPr>
        <xdr:cNvPr id="835" name="楕円 834">
          <a:extLst>
            <a:ext uri="{FF2B5EF4-FFF2-40B4-BE49-F238E27FC236}">
              <a16:creationId xmlns:a16="http://schemas.microsoft.com/office/drawing/2014/main" id="{427176E5-67EA-4559-A538-D250C1A89889}"/>
            </a:ext>
          </a:extLst>
        </xdr:cNvPr>
        <xdr:cNvSpPr/>
      </xdr:nvSpPr>
      <xdr:spPr>
        <a:xfrm>
          <a:off x="21272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63500</xdr:rowOff>
    </xdr:from>
    <xdr:to>
      <xdr:col>116</xdr:col>
      <xdr:colOff>63500</xdr:colOff>
      <xdr:row>107</xdr:row>
      <xdr:rowOff>68580</xdr:rowOff>
    </xdr:to>
    <xdr:cxnSp macro="">
      <xdr:nvCxnSpPr>
        <xdr:cNvPr id="836" name="直線コネクタ 835">
          <a:extLst>
            <a:ext uri="{FF2B5EF4-FFF2-40B4-BE49-F238E27FC236}">
              <a16:creationId xmlns:a16="http://schemas.microsoft.com/office/drawing/2014/main" id="{4DED2BBE-3B72-400E-BDE0-68796DBDB32B}"/>
            </a:ext>
          </a:extLst>
        </xdr:cNvPr>
        <xdr:cNvCxnSpPr/>
      </xdr:nvCxnSpPr>
      <xdr:spPr>
        <a:xfrm flipV="1">
          <a:off x="21323300" y="184086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21589</xdr:rowOff>
    </xdr:from>
    <xdr:to>
      <xdr:col>107</xdr:col>
      <xdr:colOff>101600</xdr:colOff>
      <xdr:row>107</xdr:row>
      <xdr:rowOff>123189</xdr:rowOff>
    </xdr:to>
    <xdr:sp macro="" textlink="">
      <xdr:nvSpPr>
        <xdr:cNvPr id="837" name="楕円 836">
          <a:extLst>
            <a:ext uri="{FF2B5EF4-FFF2-40B4-BE49-F238E27FC236}">
              <a16:creationId xmlns:a16="http://schemas.microsoft.com/office/drawing/2014/main" id="{33F01679-2D3E-4ED3-963B-C8B26A5B29BC}"/>
            </a:ext>
          </a:extLst>
        </xdr:cNvPr>
        <xdr:cNvSpPr/>
      </xdr:nvSpPr>
      <xdr:spPr>
        <a:xfrm>
          <a:off x="20383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68580</xdr:rowOff>
    </xdr:from>
    <xdr:to>
      <xdr:col>111</xdr:col>
      <xdr:colOff>177800</xdr:colOff>
      <xdr:row>107</xdr:row>
      <xdr:rowOff>72389</xdr:rowOff>
    </xdr:to>
    <xdr:cxnSp macro="">
      <xdr:nvCxnSpPr>
        <xdr:cNvPr id="838" name="直線コネクタ 837">
          <a:extLst>
            <a:ext uri="{FF2B5EF4-FFF2-40B4-BE49-F238E27FC236}">
              <a16:creationId xmlns:a16="http://schemas.microsoft.com/office/drawing/2014/main" id="{6DEB7424-DFCC-4049-8FA2-B5E76585865F}"/>
            </a:ext>
          </a:extLst>
        </xdr:cNvPr>
        <xdr:cNvCxnSpPr/>
      </xdr:nvCxnSpPr>
      <xdr:spPr>
        <a:xfrm flipV="1">
          <a:off x="20434300" y="18413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26670</xdr:rowOff>
    </xdr:from>
    <xdr:to>
      <xdr:col>102</xdr:col>
      <xdr:colOff>165100</xdr:colOff>
      <xdr:row>107</xdr:row>
      <xdr:rowOff>128270</xdr:rowOff>
    </xdr:to>
    <xdr:sp macro="" textlink="">
      <xdr:nvSpPr>
        <xdr:cNvPr id="839" name="楕円 838">
          <a:extLst>
            <a:ext uri="{FF2B5EF4-FFF2-40B4-BE49-F238E27FC236}">
              <a16:creationId xmlns:a16="http://schemas.microsoft.com/office/drawing/2014/main" id="{4FCB5602-7E4F-4644-9813-4EF27B4EA22B}"/>
            </a:ext>
          </a:extLst>
        </xdr:cNvPr>
        <xdr:cNvSpPr/>
      </xdr:nvSpPr>
      <xdr:spPr>
        <a:xfrm>
          <a:off x="19494500" y="183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72389</xdr:rowOff>
    </xdr:from>
    <xdr:to>
      <xdr:col>107</xdr:col>
      <xdr:colOff>50800</xdr:colOff>
      <xdr:row>107</xdr:row>
      <xdr:rowOff>77470</xdr:rowOff>
    </xdr:to>
    <xdr:cxnSp macro="">
      <xdr:nvCxnSpPr>
        <xdr:cNvPr id="840" name="直線コネクタ 839">
          <a:extLst>
            <a:ext uri="{FF2B5EF4-FFF2-40B4-BE49-F238E27FC236}">
              <a16:creationId xmlns:a16="http://schemas.microsoft.com/office/drawing/2014/main" id="{2C14DF08-10C9-4286-BBC1-9A264C4F7A81}"/>
            </a:ext>
          </a:extLst>
        </xdr:cNvPr>
        <xdr:cNvCxnSpPr/>
      </xdr:nvCxnSpPr>
      <xdr:spPr>
        <a:xfrm flipV="1">
          <a:off x="19545300" y="1841753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29211</xdr:rowOff>
    </xdr:from>
    <xdr:to>
      <xdr:col>98</xdr:col>
      <xdr:colOff>38100</xdr:colOff>
      <xdr:row>107</xdr:row>
      <xdr:rowOff>130811</xdr:rowOff>
    </xdr:to>
    <xdr:sp macro="" textlink="">
      <xdr:nvSpPr>
        <xdr:cNvPr id="841" name="楕円 840">
          <a:extLst>
            <a:ext uri="{FF2B5EF4-FFF2-40B4-BE49-F238E27FC236}">
              <a16:creationId xmlns:a16="http://schemas.microsoft.com/office/drawing/2014/main" id="{E7639211-55A1-4A2C-B400-92FF88969AC7}"/>
            </a:ext>
          </a:extLst>
        </xdr:cNvPr>
        <xdr:cNvSpPr/>
      </xdr:nvSpPr>
      <xdr:spPr>
        <a:xfrm>
          <a:off x="18605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77470</xdr:rowOff>
    </xdr:from>
    <xdr:to>
      <xdr:col>102</xdr:col>
      <xdr:colOff>114300</xdr:colOff>
      <xdr:row>107</xdr:row>
      <xdr:rowOff>80011</xdr:rowOff>
    </xdr:to>
    <xdr:cxnSp macro="">
      <xdr:nvCxnSpPr>
        <xdr:cNvPr id="842" name="直線コネクタ 841">
          <a:extLst>
            <a:ext uri="{FF2B5EF4-FFF2-40B4-BE49-F238E27FC236}">
              <a16:creationId xmlns:a16="http://schemas.microsoft.com/office/drawing/2014/main" id="{9C796A6D-B463-4F18-9F7F-D86DE7CD5A26}"/>
            </a:ext>
          </a:extLst>
        </xdr:cNvPr>
        <xdr:cNvCxnSpPr/>
      </xdr:nvCxnSpPr>
      <xdr:spPr>
        <a:xfrm flipV="1">
          <a:off x="18656300" y="184226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43" name="n_1aveValue【庁舎】&#10;一人当たり面積">
          <a:extLst>
            <a:ext uri="{FF2B5EF4-FFF2-40B4-BE49-F238E27FC236}">
              <a16:creationId xmlns:a16="http://schemas.microsoft.com/office/drawing/2014/main" id="{1E8498FA-1B44-4C93-89E9-1A4989BD3FC2}"/>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44" name="n_2aveValue【庁舎】&#10;一人当たり面積">
          <a:extLst>
            <a:ext uri="{FF2B5EF4-FFF2-40B4-BE49-F238E27FC236}">
              <a16:creationId xmlns:a16="http://schemas.microsoft.com/office/drawing/2014/main" id="{EA0CA29B-A47D-4C6E-A3AE-79944855DCBC}"/>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45" name="n_3aveValue【庁舎】&#10;一人当たり面積">
          <a:extLst>
            <a:ext uri="{FF2B5EF4-FFF2-40B4-BE49-F238E27FC236}">
              <a16:creationId xmlns:a16="http://schemas.microsoft.com/office/drawing/2014/main" id="{8E57DF6E-D19D-4D2B-B6EE-4E743FF232D7}"/>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46" name="n_4aveValue【庁舎】&#10;一人当たり面積">
          <a:extLst>
            <a:ext uri="{FF2B5EF4-FFF2-40B4-BE49-F238E27FC236}">
              <a16:creationId xmlns:a16="http://schemas.microsoft.com/office/drawing/2014/main" id="{494BCDF5-72FE-4324-88C9-F8D4B02D9E84}"/>
            </a:ext>
          </a:extLst>
        </xdr:cNvPr>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110507</xdr:rowOff>
    </xdr:from>
    <xdr:ext cx="469744" cy="259045"/>
    <xdr:sp macro="" textlink="">
      <xdr:nvSpPr>
        <xdr:cNvPr id="847" name="n_1mainValue【庁舎】&#10;一人当たり面積">
          <a:extLst>
            <a:ext uri="{FF2B5EF4-FFF2-40B4-BE49-F238E27FC236}">
              <a16:creationId xmlns:a16="http://schemas.microsoft.com/office/drawing/2014/main" id="{7CE0F86C-C8C8-4341-96E7-D1DA5054A90D}"/>
            </a:ext>
          </a:extLst>
        </xdr:cNvPr>
        <xdr:cNvSpPr txBox="1"/>
      </xdr:nvSpPr>
      <xdr:spPr>
        <a:xfrm>
          <a:off x="210757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848" name="n_2mainValue【庁舎】&#10;一人当たり面積">
          <a:extLst>
            <a:ext uri="{FF2B5EF4-FFF2-40B4-BE49-F238E27FC236}">
              <a16:creationId xmlns:a16="http://schemas.microsoft.com/office/drawing/2014/main" id="{F7655B4E-984B-4AE5-8C85-97401E9250EF}"/>
            </a:ext>
          </a:extLst>
        </xdr:cNvPr>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119397</xdr:rowOff>
    </xdr:from>
    <xdr:ext cx="469744" cy="259045"/>
    <xdr:sp macro="" textlink="">
      <xdr:nvSpPr>
        <xdr:cNvPr id="849" name="n_3mainValue【庁舎】&#10;一人当たり面積">
          <a:extLst>
            <a:ext uri="{FF2B5EF4-FFF2-40B4-BE49-F238E27FC236}">
              <a16:creationId xmlns:a16="http://schemas.microsoft.com/office/drawing/2014/main" id="{D317F07E-4BB3-4FF2-B63A-3F068D64F238}"/>
            </a:ext>
          </a:extLst>
        </xdr:cNvPr>
        <xdr:cNvSpPr txBox="1"/>
      </xdr:nvSpPr>
      <xdr:spPr>
        <a:xfrm>
          <a:off x="19310427" y="1846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121938</xdr:rowOff>
    </xdr:from>
    <xdr:ext cx="469744" cy="259045"/>
    <xdr:sp macro="" textlink="">
      <xdr:nvSpPr>
        <xdr:cNvPr id="850" name="n_4mainValue【庁舎】&#10;一人当たり面積">
          <a:extLst>
            <a:ext uri="{FF2B5EF4-FFF2-40B4-BE49-F238E27FC236}">
              <a16:creationId xmlns:a16="http://schemas.microsoft.com/office/drawing/2014/main" id="{E82FEB55-D6F5-43F5-B7CE-A52E6B7D7BE5}"/>
            </a:ext>
          </a:extLst>
        </xdr:cNvPr>
        <xdr:cNvSpPr txBox="1"/>
      </xdr:nvSpPr>
      <xdr:spPr>
        <a:xfrm>
          <a:off x="18421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51694746-7324-4977-9868-C7E8F13CDF1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82979191-AF45-40B8-9B72-031CC84CE90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68D6479F-623D-44EE-A9FB-2E4BAE2B6A8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図書館については、公民館に併設されており、建設から</a:t>
          </a:r>
          <a:r>
            <a:rPr kumimoji="1" lang="en-US" altLang="ja-JP" sz="1300">
              <a:latin typeface="ＭＳ Ｐゴシック" panose="020B0600070205080204" pitchFamily="50" charset="-128"/>
              <a:ea typeface="ＭＳ Ｐゴシック" panose="020B0600070205080204" pitchFamily="50" charset="-128"/>
            </a:rPr>
            <a:t>20年以上が経過していることから、施設の維持管理を図るとともに長寿命化に必要な対策を進めます。</a:t>
          </a:r>
        </a:p>
        <a:p>
          <a:r>
            <a:rPr kumimoji="1" lang="ja-JP" altLang="en-US" sz="1300">
              <a:latin typeface="ＭＳ Ｐゴシック" panose="020B0600070205080204" pitchFamily="50" charset="-128"/>
              <a:ea typeface="ＭＳ Ｐゴシック" panose="020B0600070205080204" pitchFamily="50" charset="-128"/>
            </a:rPr>
            <a:t>　体育館・プールでは平成</a:t>
          </a:r>
          <a:r>
            <a:rPr kumimoji="1" lang="en-US" altLang="ja-JP" sz="1300">
              <a:latin typeface="ＭＳ Ｐゴシック" panose="020B0600070205080204" pitchFamily="50" charset="-128"/>
              <a:ea typeface="ＭＳ Ｐゴシック" panose="020B0600070205080204" pitchFamily="50" charset="-128"/>
            </a:rPr>
            <a:t>27年度に市民プールを整備したため、有形固定資産減価償却率では類似団体平均を下回っていますが、総合体育館は経過年数に応じた対応が必要となっています。</a:t>
          </a:r>
        </a:p>
        <a:p>
          <a:r>
            <a:rPr kumimoji="1" lang="ja-JP" altLang="en-US" sz="1300">
              <a:latin typeface="ＭＳ Ｐゴシック" panose="020B0600070205080204" pitchFamily="50" charset="-128"/>
              <a:ea typeface="ＭＳ Ｐゴシック" panose="020B0600070205080204" pitchFamily="50" charset="-128"/>
            </a:rPr>
            <a:t>　市民会館は、有形固定資産減価償却率が</a:t>
          </a:r>
          <a:r>
            <a:rPr kumimoji="1" lang="en-US" altLang="ja-JP" sz="1300">
              <a:latin typeface="ＭＳ Ｐゴシック" panose="020B0600070205080204" pitchFamily="50" charset="-128"/>
              <a:ea typeface="ＭＳ Ｐゴシック" panose="020B0600070205080204" pitchFamily="50" charset="-128"/>
            </a:rPr>
            <a:t>100%となっていることから、定期的な点検等により施設の長寿命化を図ります。</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29年度に新たな施設が完成したため、有形固定資産減価償却率が低下しています。</a:t>
          </a:r>
        </a:p>
        <a:p>
          <a:r>
            <a:rPr kumimoji="1" lang="ja-JP" altLang="en-US" sz="1300">
              <a:latin typeface="ＭＳ Ｐゴシック" panose="020B0600070205080204" pitchFamily="50" charset="-128"/>
              <a:ea typeface="ＭＳ Ｐゴシック" panose="020B0600070205080204" pitchFamily="50" charset="-128"/>
            </a:rPr>
            <a:t>　庁舎については、有形固定資産減価償却率が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100%となっており、建替えを実施します。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北海道網走市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32,846
32,427
470.84
28,105,502
27,955,415
117,804
11,952,106
34,529,962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概ね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横ばいの数値で推移しており、類似団体の平均値と近似した数値となっています。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今後も市税の徴収強化等による歳入の確保に努め、財政基盤の強化を図ります。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100330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2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100330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66057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161307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概ね横ばいの数値で推移しており、類似団体の平均値と近似した数値となっています。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今後も新規市債の発行抑制や経費の削減等を行い、比率の圧縮に努めます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60</xdr:row>
      <xdr:rowOff>132262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36530"/>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21953</xdr:rowOff>
    </xdr:from>
    <xdr:to>
      <xdr:col>19</xdr:col>
      <xdr:colOff>133350</xdr:colOff>
      <xdr:row>60</xdr:row>
      <xdr:rowOff>49530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0895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21953</xdr:rowOff>
    </xdr:from>
    <xdr:to>
      <xdr:col>15</xdr:col>
      <xdr:colOff>82550</xdr:colOff>
      <xdr:row>61</xdr:row>
      <xdr:rowOff>50437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08953"/>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50437</xdr:rowOff>
    </xdr:from>
    <xdr:to>
      <xdr:col>11</xdr:col>
      <xdr:colOff>31750</xdr:colOff>
      <xdr:row>61</xdr:row>
      <xdr:rowOff>109038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08887"/>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81462</xdr:rowOff>
    </xdr:from>
    <xdr:to>
      <xdr:col>23</xdr:col>
      <xdr:colOff>184150</xdr:colOff>
      <xdr:row>61</xdr:row>
      <xdr:rowOff>11612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53539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4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142603</xdr:rowOff>
    </xdr:from>
    <xdr:to>
      <xdr:col>15</xdr:col>
      <xdr:colOff>133350</xdr:colOff>
      <xdr:row>60</xdr:row>
      <xdr:rowOff>72753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57530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171087</xdr:rowOff>
    </xdr:from>
    <xdr:to>
      <xdr:col>11</xdr:col>
      <xdr:colOff>82550</xdr:colOff>
      <xdr:row>61</xdr:row>
      <xdr:rowOff>101237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86014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4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58238</xdr:rowOff>
    </xdr:from>
    <xdr:to>
      <xdr:col>7</xdr:col>
      <xdr:colOff>31750</xdr:colOff>
      <xdr:row>61</xdr:row>
      <xdr:rowOff>159838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144615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[247,547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においては、ふるさと寄附に関連する経費の増により類似団体の平均を上回りました。</a:t>
          </a:r>
        </a:p>
        <a:p>
          <a:r>
            <a:rPr kumimoji="1" lang="ja-JP" altLang="en-US" sz="1300">
              <a:latin typeface="ＭＳ Ｐゴシック" panose="020B0600070205080204" pitchFamily="50" charset="-128"/>
              <a:ea typeface="ＭＳ Ｐゴシック" panose="020B0600070205080204" pitchFamily="50" charset="-128"/>
            </a:rPr>
            <a:t>　今後も行政改革推進計画への取り組みを通じ、人件費や物件費の削減に努めます。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97472</xdr:rowOff>
    </xdr:from>
    <xdr:to>
      <xdr:col>23</xdr:col>
      <xdr:colOff>133350</xdr:colOff>
      <xdr:row>82</xdr:row>
      <xdr:rowOff>110979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56372"/>
          <a:ext cx="838200" cy="1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97472</xdr:rowOff>
    </xdr:from>
    <xdr:to>
      <xdr:col>19</xdr:col>
      <xdr:colOff>133350</xdr:colOff>
      <xdr:row>82</xdr:row>
      <xdr:rowOff>99782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56372"/>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46134</xdr:rowOff>
    </xdr:from>
    <xdr:to>
      <xdr:col>15</xdr:col>
      <xdr:colOff>82550</xdr:colOff>
      <xdr:row>82</xdr:row>
      <xdr:rowOff>99782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05034"/>
          <a:ext cx="889000" cy="5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24998</xdr:rowOff>
    </xdr:from>
    <xdr:to>
      <xdr:col>11</xdr:col>
      <xdr:colOff>31750</xdr:colOff>
      <xdr:row>82</xdr:row>
      <xdr:rowOff>46134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83898"/>
          <a:ext cx="889000" cy="2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60179</xdr:rowOff>
    </xdr:from>
    <xdr:to>
      <xdr:col>23</xdr:col>
      <xdr:colOff>184150</xdr:colOff>
      <xdr:row>82</xdr:row>
      <xdr:rowOff>161779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1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32256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91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46672</xdr:rowOff>
    </xdr:from>
    <xdr:to>
      <xdr:col>19</xdr:col>
      <xdr:colOff>184150</xdr:colOff>
      <xdr:row>82</xdr:row>
      <xdr:rowOff>148272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133049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91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48982</xdr:rowOff>
    </xdr:from>
    <xdr:to>
      <xdr:col>15</xdr:col>
      <xdr:colOff>133350</xdr:colOff>
      <xdr:row>82</xdr:row>
      <xdr:rowOff>150582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0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135359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9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166784</xdr:rowOff>
    </xdr:from>
    <xdr:to>
      <xdr:col>11</xdr:col>
      <xdr:colOff>82550</xdr:colOff>
      <xdr:row>82</xdr:row>
      <xdr:rowOff>96934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81711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4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145648</xdr:rowOff>
    </xdr:from>
    <xdr:to>
      <xdr:col>7</xdr:col>
      <xdr:colOff>31750</xdr:colOff>
      <xdr:row>82</xdr:row>
      <xdr:rowOff>75798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3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60575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1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R04</a:t>
          </a:r>
          <a:r>
            <a:rPr kumimoji="1" lang="ja-JP" altLang="en-US" sz="1300">
              <a:latin typeface="ＭＳ Ｐゴシック" panose="020B0600070205080204" pitchFamily="50" charset="-128"/>
              <a:ea typeface="ＭＳ Ｐゴシック" panose="020B0600070205080204" pitchFamily="50" charset="-128"/>
            </a:rPr>
            <a:t>から独自削減を行っていないため、指数は横ばいとなっており、類似団体の平均値と近似した数値となっています。</a:t>
          </a:r>
        </a:p>
        <a:p>
          <a:r>
            <a:rPr kumimoji="1" lang="ja-JP" altLang="en-US" sz="1300">
              <a:latin typeface="ＭＳ Ｐゴシック" panose="020B0600070205080204" pitchFamily="50" charset="-128"/>
              <a:ea typeface="ＭＳ Ｐゴシック" panose="020B0600070205080204" pitchFamily="50" charset="-128"/>
            </a:rPr>
            <a:t>　今後も国や民間の給与体系の動向を注視し、適正な給与水準に留意します。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21166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5246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21166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9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85</xdr:row>
      <xdr:rowOff>165805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988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144938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行政改革の推進により職員数を減らしており、類似団体の平均を下回っています。（</a:t>
          </a:r>
          <a:r>
            <a:rPr kumimoji="1" lang="en-US" altLang="ja-JP" sz="1300">
              <a:latin typeface="ＭＳ Ｐゴシック" panose="020B0600070205080204" pitchFamily="50" charset="-128"/>
              <a:ea typeface="ＭＳ Ｐゴシック" panose="020B0600070205080204" pitchFamily="50" charset="-128"/>
            </a:rPr>
            <a:t>H10.4</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484</a:t>
          </a:r>
          <a:r>
            <a:rPr kumimoji="1" lang="ja-JP" altLang="en-US" sz="1300">
              <a:latin typeface="ＭＳ Ｐゴシック" panose="020B0600070205080204" pitchFamily="50" charset="-128"/>
              <a:ea typeface="ＭＳ Ｐゴシック" panose="020B0600070205080204" pitchFamily="50" charset="-128"/>
            </a:rPr>
            <a:t>人　→　</a:t>
          </a:r>
          <a:r>
            <a:rPr kumimoji="1" lang="en-US" altLang="ja-JP" sz="1300">
              <a:latin typeface="ＭＳ Ｐゴシック" panose="020B0600070205080204" pitchFamily="50" charset="-128"/>
              <a:ea typeface="ＭＳ Ｐゴシック" panose="020B0600070205080204" pitchFamily="50" charset="-128"/>
            </a:rPr>
            <a:t>R5.4</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人　　▲</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人　▲</a:t>
          </a:r>
          <a:r>
            <a:rPr kumimoji="1" lang="en-US" altLang="ja-JP" sz="1300">
              <a:latin typeface="ＭＳ Ｐゴシック" panose="020B0600070205080204" pitchFamily="50" charset="-128"/>
              <a:ea typeface="ＭＳ Ｐゴシック" panose="020B0600070205080204" pitchFamily="50" charset="-128"/>
            </a:rPr>
            <a:t>27.7</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今後も指定管理者制度等を活用し、職員の削減に努めます。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30226</xdr:rowOff>
    </xdr:from>
    <xdr:to>
      <xdr:col>81</xdr:col>
      <xdr:colOff>44450</xdr:colOff>
      <xdr:row>60</xdr:row>
      <xdr:rowOff>70443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1722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27813</xdr:rowOff>
    </xdr:from>
    <xdr:to>
      <xdr:col>77</xdr:col>
      <xdr:colOff>44450</xdr:colOff>
      <xdr:row>60</xdr:row>
      <xdr:rowOff>30226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1481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14139</xdr:rowOff>
    </xdr:from>
    <xdr:to>
      <xdr:col>72</xdr:col>
      <xdr:colOff>203200</xdr:colOff>
      <xdr:row>60</xdr:row>
      <xdr:rowOff>27813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01139"/>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3683</xdr:rowOff>
    </xdr:from>
    <xdr:to>
      <xdr:col>68</xdr:col>
      <xdr:colOff>152400</xdr:colOff>
      <xdr:row>60</xdr:row>
      <xdr:rowOff>14139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290683"/>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19643</xdr:rowOff>
    </xdr:from>
    <xdr:to>
      <xdr:col>81</xdr:col>
      <xdr:colOff>95250</xdr:colOff>
      <xdr:row>60</xdr:row>
      <xdr:rowOff>121243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36170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150876</xdr:rowOff>
    </xdr:from>
    <xdr:to>
      <xdr:col>77</xdr:col>
      <xdr:colOff>95250</xdr:colOff>
      <xdr:row>60</xdr:row>
      <xdr:rowOff>81026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91203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3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148463</xdr:rowOff>
    </xdr:from>
    <xdr:to>
      <xdr:col>73</xdr:col>
      <xdr:colOff>44450</xdr:colOff>
      <xdr:row>60</xdr:row>
      <xdr:rowOff>78613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88790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3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134789</xdr:rowOff>
    </xdr:from>
    <xdr:to>
      <xdr:col>68</xdr:col>
      <xdr:colOff>203200</xdr:colOff>
      <xdr:row>60</xdr:row>
      <xdr:rowOff>64939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5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75116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1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124333</xdr:rowOff>
    </xdr:from>
    <xdr:to>
      <xdr:col>64</xdr:col>
      <xdr:colOff>152400</xdr:colOff>
      <xdr:row>60</xdr:row>
      <xdr:rowOff>54483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64660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0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過去に建設した学校、社会教育施設等に係る起債の償還が多額であるため、類似団体の平均を上回っています。</a:t>
          </a:r>
        </a:p>
        <a:p>
          <a:r>
            <a:rPr kumimoji="1" lang="ja-JP" altLang="en-US" sz="1300">
              <a:latin typeface="ＭＳ Ｐゴシック" panose="020B0600070205080204" pitchFamily="50" charset="-128"/>
              <a:ea typeface="ＭＳ Ｐゴシック" panose="020B0600070205080204" pitchFamily="50" charset="-128"/>
            </a:rPr>
            <a:t>　新規市債発行額を抑制し、公債費の圧縮に努めます。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160761</xdr:rowOff>
    </xdr:from>
    <xdr:to>
      <xdr:col>81</xdr:col>
      <xdr:colOff>44450</xdr:colOff>
      <xdr:row>38</xdr:row>
      <xdr:rowOff>1376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50441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1376</xdr:rowOff>
    </xdr:from>
    <xdr:to>
      <xdr:col>77</xdr:col>
      <xdr:colOff>44450</xdr:colOff>
      <xdr:row>38</xdr:row>
      <xdr:rowOff>5397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51647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5397</xdr:rowOff>
    </xdr:from>
    <xdr:to>
      <xdr:col>72</xdr:col>
      <xdr:colOff>203200</xdr:colOff>
      <xdr:row>38</xdr:row>
      <xdr:rowOff>15452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520497"/>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15452</xdr:rowOff>
    </xdr:from>
    <xdr:to>
      <xdr:col>68</xdr:col>
      <xdr:colOff>152400</xdr:colOff>
      <xdr:row>38</xdr:row>
      <xdr:rowOff>15452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305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109961</xdr:rowOff>
    </xdr:from>
    <xdr:to>
      <xdr:col>81</xdr:col>
      <xdr:colOff>95250</xdr:colOff>
      <xdr:row>38</xdr:row>
      <xdr:rowOff>40111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82038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2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122026</xdr:rowOff>
    </xdr:from>
    <xdr:to>
      <xdr:col>77</xdr:col>
      <xdr:colOff>95250</xdr:colOff>
      <xdr:row>38</xdr:row>
      <xdr:rowOff>52176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36953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52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126047</xdr:rowOff>
    </xdr:from>
    <xdr:to>
      <xdr:col>73</xdr:col>
      <xdr:colOff>44450</xdr:colOff>
      <xdr:row>38</xdr:row>
      <xdr:rowOff>56197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40974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5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136102</xdr:rowOff>
    </xdr:from>
    <xdr:to>
      <xdr:col>68</xdr:col>
      <xdr:colOff>203200</xdr:colOff>
      <xdr:row>38</xdr:row>
      <xdr:rowOff>66252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7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51029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6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136102</xdr:rowOff>
    </xdr:from>
    <xdr:to>
      <xdr:col>64</xdr:col>
      <xdr:colOff>152400</xdr:colOff>
      <xdr:row>38</xdr:row>
      <xdr:rowOff>66252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7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51029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6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R04</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8.0ポイント増となりましたが、過去の将来負担比率からは減少傾向にあります。新規の起債発行を計画的に行い、将来負担比率の減に努めます。</a:t>
          </a:r>
        </a:p>
        <a:p>
          <a:r>
            <a:rPr kumimoji="1" lang="ja-JP" altLang="en-US" sz="1300">
              <a:latin typeface="ＭＳ Ｐゴシック" panose="020B0600070205080204" pitchFamily="50" charset="-128"/>
              <a:ea typeface="ＭＳ Ｐゴシック" panose="020B0600070205080204" pitchFamily="50" charset="-128"/>
            </a:rPr>
            <a:t>　　類似団体の平均を上回っている大きな要因としては、学校、廃棄物処理施設、社会教育施設等に係る起債残高が多額であることが挙げられます。</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128312</xdr:rowOff>
    </xdr:from>
    <xdr:to>
      <xdr:col>81</xdr:col>
      <xdr:colOff>44450</xdr:colOff>
      <xdr:row>19</xdr:row>
      <xdr:rowOff>21209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214412"/>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128312</xdr:rowOff>
    </xdr:from>
    <xdr:to>
      <xdr:col>77</xdr:col>
      <xdr:colOff>44450</xdr:colOff>
      <xdr:row>18</xdr:row>
      <xdr:rowOff>148421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21441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148421</xdr:rowOff>
    </xdr:from>
    <xdr:to>
      <xdr:col>72</xdr:col>
      <xdr:colOff>203200</xdr:colOff>
      <xdr:row>19</xdr:row>
      <xdr:rowOff>17992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234521"/>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17992</xdr:rowOff>
    </xdr:from>
    <xdr:to>
      <xdr:col>68</xdr:col>
      <xdr:colOff>152400</xdr:colOff>
      <xdr:row>19</xdr:row>
      <xdr:rowOff>114512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27554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141859</xdr:rowOff>
    </xdr:from>
    <xdr:to>
      <xdr:col>81</xdr:col>
      <xdr:colOff>95250</xdr:colOff>
      <xdr:row>19</xdr:row>
      <xdr:rowOff>72009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2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113936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20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77512</xdr:rowOff>
    </xdr:from>
    <xdr:to>
      <xdr:col>77</xdr:col>
      <xdr:colOff>95250</xdr:colOff>
      <xdr:row>19</xdr:row>
      <xdr:rowOff>7662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6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163889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249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97621</xdr:rowOff>
    </xdr:from>
    <xdr:to>
      <xdr:col>73</xdr:col>
      <xdr:colOff>44450</xdr:colOff>
      <xdr:row>19</xdr:row>
      <xdr:rowOff>27770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837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12548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7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138642</xdr:rowOff>
    </xdr:from>
    <xdr:to>
      <xdr:col>68</xdr:col>
      <xdr:colOff>203200</xdr:colOff>
      <xdr:row>19</xdr:row>
      <xdr:rowOff>68792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2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53569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1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63712</xdr:rowOff>
    </xdr:from>
    <xdr:to>
      <xdr:col>64</xdr:col>
      <xdr:colOff>152400</xdr:colOff>
      <xdr:row>19</xdr:row>
      <xdr:rowOff>165312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3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150089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40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北海道網走市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32,846
32,427
470.84
28,105,502
27,955,415
117,804
11,952,106
34,529,962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行政改革の推進により職員数を減らしており、類似団体の平均を下回っています。</a:t>
          </a:r>
        </a:p>
        <a:p>
          <a:r>
            <a:rPr lang="ja-JP" altLang="en-US" sz="1300">
              <a:effectLst/>
              <a:latin typeface="ＭＳ Ｐゴシック" panose="020B0600070205080204" pitchFamily="50" charset="-128"/>
              <a:ea typeface="ＭＳ Ｐゴシック" panose="020B0600070205080204" pitchFamily="50" charset="-128"/>
            </a:rPr>
            <a:t>　今後も人件費の抑制や施設の指定管理者制度等への移行により、経費の削減を図ります。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46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35</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142240</xdr:rowOff>
    </xdr:from>
    <xdr:to>
      <xdr:col>11</xdr:col>
      <xdr:colOff>9525</xdr:colOff>
      <xdr:row>36</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715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行政改革の推進により職員人件費から委託料等へシフトしているため、類似団体の平均を上回っています。</a:t>
          </a:r>
        </a:p>
        <a:p>
          <a:r>
            <a:rPr kumimoji="1" lang="ja-JP" altLang="en-US" sz="1300">
              <a:latin typeface="ＭＳ Ｐゴシック" panose="020B0600070205080204" pitchFamily="50" charset="-128"/>
              <a:ea typeface="ＭＳ Ｐゴシック" panose="020B0600070205080204" pitchFamily="50" charset="-128"/>
            </a:rPr>
            <a:t>　今後も継続して、指定管理者制度などへの移行を図ります。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168910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22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11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54610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31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54610</xdr:rowOff>
    </xdr:from>
    <xdr:to>
      <xdr:col>69</xdr:col>
      <xdr:colOff>92075</xdr:colOff>
      <xdr:row>18</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692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90187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60960</xdr:rowOff>
    </xdr:from>
    <xdr:to>
      <xdr:col>65</xdr:col>
      <xdr:colOff>53975</xdr:colOff>
      <xdr:row>18</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147337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　R04と比べて、児童福祉費は減少しましたが、生活保護費が増加した事により、類似団体平均値を上回る数値となっております。</a:t>
          </a:r>
        </a:p>
        <a:p>
          <a:r>
            <a:rPr kumimoji="1" lang="ja-JP" altLang="en-US" sz="1300">
              <a:latin typeface="ＭＳ Ｐゴシック" panose="020B0600070205080204" pitchFamily="50" charset="-128"/>
              <a:ea typeface="ＭＳ Ｐゴシック" panose="020B0600070205080204" pitchFamily="50" charset="-128"/>
            </a:rPr>
            <a:t>　今後は、高齢化率や保護世帯の増加への対応により扶助費はさらに増加すると予想されます。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53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53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114300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80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101600</xdr:rowOff>
    </xdr:from>
    <xdr:to>
      <xdr:col>20</xdr:col>
      <xdr:colOff>38100</xdr:colOff>
      <xdr:row>57</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63500</xdr:rowOff>
    </xdr:from>
    <xdr:to>
      <xdr:col>6</xdr:col>
      <xdr:colOff>171450</xdr:colOff>
      <xdr:row>58</xdr:row>
      <xdr:rowOff>165100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冬季間における道路の除雪費（維持補修費）等が主な経費です。</a:t>
          </a:r>
        </a:p>
        <a:p>
          <a:r>
            <a:rPr kumimoji="1" lang="ja-JP" altLang="en-US" sz="1300">
              <a:latin typeface="ＭＳ Ｐゴシック" panose="020B0600070205080204" pitchFamily="50" charset="-128"/>
              <a:ea typeface="ＭＳ Ｐゴシック" panose="020B0600070205080204" pitchFamily="50" charset="-128"/>
            </a:rPr>
            <a:t>　地域的な特殊事情もありますが、今後も経費の削減を図ります。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91622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207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48078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77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113393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771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113393</xdr:rowOff>
    </xdr:from>
    <xdr:to>
      <xdr:col>69</xdr:col>
      <xdr:colOff>92075</xdr:colOff>
      <xdr:row>59</xdr:row>
      <xdr:rowOff>86178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86043"/>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121755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行政改革の推進により、補助金・負担金の見直しを継続的に行ってきたため、類似団体の平均を下回っています。</a:t>
          </a:r>
        </a:p>
        <a:p>
          <a:r>
            <a:rPr kumimoji="1" lang="ja-JP" altLang="en-US" sz="1300">
              <a:latin typeface="ＭＳ Ｐゴシック" panose="020B0600070205080204" pitchFamily="50" charset="-128"/>
              <a:ea typeface="ＭＳ Ｐゴシック" panose="020B0600070205080204" pitchFamily="50" charset="-128"/>
            </a:rPr>
            <a:t>　今後も補助金・負担金の見直しを随時行います。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17272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84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36</xdr:row>
      <xdr:rowOff>12700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528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21844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528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36</xdr:row>
      <xdr:rowOff>21844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5231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過去に学校、社会教育施設等の建設を集中して行ったことにより公債費が急増し、類似団体の平均を大きく上回っています。</a:t>
          </a:r>
        </a:p>
        <a:p>
          <a:r>
            <a:rPr kumimoji="1" lang="ja-JP" altLang="en-US" sz="1300">
              <a:latin typeface="ＭＳ Ｐゴシック" panose="020B0600070205080204" pitchFamily="50" charset="-128"/>
              <a:ea typeface="ＭＳ Ｐゴシック" panose="020B0600070205080204" pitchFamily="50" charset="-128"/>
            </a:rPr>
            <a:t>　新規市債発行を抑制し、市債残高の圧縮を図ってきたことで平成１４年度をピークに市債残高は減少傾向にあります。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90805</xdr:rowOff>
    </xdr:from>
    <xdr:to>
      <xdr:col>24</xdr:col>
      <xdr:colOff>25400</xdr:colOff>
      <xdr:row>75</xdr:row>
      <xdr:rowOff>90805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495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90805</xdr:rowOff>
    </xdr:from>
    <xdr:to>
      <xdr:col>19</xdr:col>
      <xdr:colOff>187325</xdr:colOff>
      <xdr:row>75</xdr:row>
      <xdr:rowOff>107950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495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153670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66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75</xdr:row>
      <xdr:rowOff>161289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012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40005</xdr:rowOff>
    </xdr:from>
    <xdr:to>
      <xdr:col>24</xdr:col>
      <xdr:colOff>76200</xdr:colOff>
      <xdr:row>75</xdr:row>
      <xdr:rowOff>141605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12082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7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40005</xdr:rowOff>
    </xdr:from>
    <xdr:to>
      <xdr:col>20</xdr:col>
      <xdr:colOff>38100</xdr:colOff>
      <xdr:row>75</xdr:row>
      <xdr:rowOff>141605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126382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8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143527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17797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類似団体の平均より、扶助費と物件費が上回っていますが、人件費と補助費等が下回っており、全体では類似団体の平均を下回っています。</a:t>
          </a:r>
        </a:p>
        <a:p>
          <a:r>
            <a:rPr kumimoji="1" lang="ja-JP" altLang="en-US" sz="1300">
              <a:latin typeface="ＭＳ Ｐゴシック" panose="020B0600070205080204" pitchFamily="50" charset="-128"/>
              <a:ea typeface="ＭＳ Ｐゴシック" panose="020B0600070205080204" pitchFamily="50" charset="-128"/>
            </a:rPr>
            <a:t>　しかし、公債費を含めると類似団体の平均を上回るため、今後も経費の削減を図ります。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120142</xdr:rowOff>
    </xdr:from>
    <xdr:to>
      <xdr:col>82</xdr:col>
      <xdr:colOff>107950</xdr:colOff>
      <xdr:row>76</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7889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75</xdr:row>
      <xdr:rowOff>120142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011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76</xdr:row>
      <xdr:rowOff>26415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901168"/>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76</xdr:row>
      <xdr:rowOff>85852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566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69342</xdr:rowOff>
    </xdr:from>
    <xdr:to>
      <xdr:col>78</xdr:col>
      <xdr:colOff>120650</xdr:colOff>
      <xdr:row>75</xdr:row>
      <xdr:rowOff>170942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9669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103395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146829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北海道網走市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66660</xdr:rowOff>
    </xdr:from>
    <xdr:to>
      <xdr:col>29</xdr:col>
      <xdr:colOff>127000</xdr:colOff>
      <xdr:row>17</xdr:row>
      <xdr:rowOff>111989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28935"/>
          <a:ext cx="647700" cy="45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91839</xdr:rowOff>
    </xdr:from>
    <xdr:to>
      <xdr:col>26</xdr:col>
      <xdr:colOff>50800</xdr:colOff>
      <xdr:row>17</xdr:row>
      <xdr:rowOff>111989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54114"/>
          <a:ext cx="698500" cy="20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91839</xdr:rowOff>
    </xdr:from>
    <xdr:to>
      <xdr:col>22</xdr:col>
      <xdr:colOff>114300</xdr:colOff>
      <xdr:row>18</xdr:row>
      <xdr:rowOff>8912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54114"/>
          <a:ext cx="698500" cy="88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8912</xdr:rowOff>
    </xdr:from>
    <xdr:to>
      <xdr:col>18</xdr:col>
      <xdr:colOff>177800</xdr:colOff>
      <xdr:row>18</xdr:row>
      <xdr:rowOff>30553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42637"/>
          <a:ext cx="698500" cy="21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15860</xdr:rowOff>
    </xdr:from>
    <xdr:to>
      <xdr:col>29</xdr:col>
      <xdr:colOff>177800</xdr:colOff>
      <xdr:row>17</xdr:row>
      <xdr:rowOff>117460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78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159387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50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61189</xdr:rowOff>
    </xdr:from>
    <xdr:to>
      <xdr:col>26</xdr:col>
      <xdr:colOff>101600</xdr:colOff>
      <xdr:row>17</xdr:row>
      <xdr:rowOff>162789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3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147566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09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41039</xdr:rowOff>
    </xdr:from>
    <xdr:to>
      <xdr:col>22</xdr:col>
      <xdr:colOff>165100</xdr:colOff>
      <xdr:row>17</xdr:row>
      <xdr:rowOff>142639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03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127416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8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129562</xdr:rowOff>
    </xdr:from>
    <xdr:to>
      <xdr:col>19</xdr:col>
      <xdr:colOff>38100</xdr:colOff>
      <xdr:row>18</xdr:row>
      <xdr:rowOff>59712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1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44489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78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151203</xdr:rowOff>
    </xdr:from>
    <xdr:to>
      <xdr:col>15</xdr:col>
      <xdr:colOff>101600</xdr:colOff>
      <xdr:row>18</xdr:row>
      <xdr:rowOff>81353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13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66129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9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323159</xdr:rowOff>
    </xdr:from>
    <xdr:to>
      <xdr:col>29</xdr:col>
      <xdr:colOff>127000</xdr:colOff>
      <xdr:row>37</xdr:row>
      <xdr:rowOff>327795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47859"/>
          <a:ext cx="647700" cy="4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315461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40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320163</xdr:rowOff>
    </xdr:from>
    <xdr:to>
      <xdr:col>26</xdr:col>
      <xdr:colOff>50800</xdr:colOff>
      <xdr:row>37</xdr:row>
      <xdr:rowOff>323159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444863"/>
          <a:ext cx="698500" cy="2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320163</xdr:rowOff>
    </xdr:from>
    <xdr:to>
      <xdr:col>22</xdr:col>
      <xdr:colOff>114300</xdr:colOff>
      <xdr:row>37</xdr:row>
      <xdr:rowOff>326052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44863"/>
          <a:ext cx="698500" cy="5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326052</xdr:rowOff>
    </xdr:from>
    <xdr:to>
      <xdr:col>18</xdr:col>
      <xdr:colOff>177800</xdr:colOff>
      <xdr:row>37</xdr:row>
      <xdr:rowOff>330667</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450752"/>
          <a:ext cx="698500" cy="4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276995</xdr:rowOff>
    </xdr:from>
    <xdr:to>
      <xdr:col>29</xdr:col>
      <xdr:colOff>177800</xdr:colOff>
      <xdr:row>38</xdr:row>
      <xdr:rowOff>35695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01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122072</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4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272359</xdr:rowOff>
    </xdr:from>
    <xdr:to>
      <xdr:col>26</xdr:col>
      <xdr:colOff>101600</xdr:colOff>
      <xdr:row>38</xdr:row>
      <xdr:rowOff>31059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397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41236</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65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269363</xdr:rowOff>
    </xdr:from>
    <xdr:to>
      <xdr:col>22</xdr:col>
      <xdr:colOff>165100</xdr:colOff>
      <xdr:row>38</xdr:row>
      <xdr:rowOff>28063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39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38240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6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275252</xdr:rowOff>
    </xdr:from>
    <xdr:to>
      <xdr:col>19</xdr:col>
      <xdr:colOff>38100</xdr:colOff>
      <xdr:row>38</xdr:row>
      <xdr:rowOff>33952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399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44129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16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279867</xdr:rowOff>
    </xdr:from>
    <xdr:to>
      <xdr:col>15</xdr:col>
      <xdr:colOff>101600</xdr:colOff>
      <xdr:row>38</xdr:row>
      <xdr:rowOff>38567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04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48744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173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北海道網走市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32,846
32,427
470.84
28,105,502
27,955,415
117,804
11,952,106
34,529,962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79491</xdr:rowOff>
    </xdr:from>
    <xdr:to>
      <xdr:col>24</xdr:col>
      <xdr:colOff>63500</xdr:colOff>
      <xdr:row>37</xdr:row>
      <xdr:rowOff>86774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3141"/>
          <a:ext cx="8382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48554</xdr:rowOff>
    </xdr:from>
    <xdr:to>
      <xdr:col>19</xdr:col>
      <xdr:colOff>177800</xdr:colOff>
      <xdr:row>37</xdr:row>
      <xdr:rowOff>86774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92204"/>
          <a:ext cx="889000" cy="3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48554</xdr:rowOff>
    </xdr:from>
    <xdr:to>
      <xdr:col>15</xdr:col>
      <xdr:colOff>50800</xdr:colOff>
      <xdr:row>37</xdr:row>
      <xdr:rowOff>151848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92204"/>
          <a:ext cx="889000" cy="10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151848</xdr:rowOff>
    </xdr:from>
    <xdr:to>
      <xdr:col>10</xdr:col>
      <xdr:colOff>114300</xdr:colOff>
      <xdr:row>38</xdr:row>
      <xdr:rowOff>152229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5498"/>
          <a:ext cx="8890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28691</xdr:rowOff>
    </xdr:from>
    <xdr:to>
      <xdr:col>24</xdr:col>
      <xdr:colOff>114300</xdr:colOff>
      <xdr:row>37</xdr:row>
      <xdr:rowOff>130291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7118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35974</xdr:rowOff>
    </xdr:from>
    <xdr:to>
      <xdr:col>20</xdr:col>
      <xdr:colOff>38100</xdr:colOff>
      <xdr:row>37</xdr:row>
      <xdr:rowOff>137574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128701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169204</xdr:rowOff>
    </xdr:from>
    <xdr:to>
      <xdr:col>15</xdr:col>
      <xdr:colOff>101600</xdr:colOff>
      <xdr:row>37</xdr:row>
      <xdr:rowOff>99354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90481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3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101048</xdr:rowOff>
    </xdr:from>
    <xdr:to>
      <xdr:col>10</xdr:col>
      <xdr:colOff>165100</xdr:colOff>
      <xdr:row>38</xdr:row>
      <xdr:rowOff>31198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22325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101429</xdr:rowOff>
    </xdr:from>
    <xdr:to>
      <xdr:col>6</xdr:col>
      <xdr:colOff>38100</xdr:colOff>
      <xdr:row>39</xdr:row>
      <xdr:rowOff>31579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1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22706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0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150669</xdr:rowOff>
    </xdr:from>
    <xdr:to>
      <xdr:col>24</xdr:col>
      <xdr:colOff>63500</xdr:colOff>
      <xdr:row>57</xdr:row>
      <xdr:rowOff>157409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23319"/>
          <a:ext cx="838200" cy="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150669</xdr:rowOff>
    </xdr:from>
    <xdr:to>
      <xdr:col>19</xdr:col>
      <xdr:colOff>177800</xdr:colOff>
      <xdr:row>57</xdr:row>
      <xdr:rowOff>166722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23319"/>
          <a:ext cx="889000" cy="1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166722</xdr:rowOff>
    </xdr:from>
    <xdr:to>
      <xdr:col>15</xdr:col>
      <xdr:colOff>50800</xdr:colOff>
      <xdr:row>58</xdr:row>
      <xdr:rowOff>18169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39372"/>
          <a:ext cx="889000" cy="2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5085</xdr:rowOff>
    </xdr:from>
    <xdr:to>
      <xdr:col>10</xdr:col>
      <xdr:colOff>114300</xdr:colOff>
      <xdr:row>58</xdr:row>
      <xdr:rowOff>18169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49185"/>
          <a:ext cx="889000" cy="1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106609</xdr:rowOff>
    </xdr:from>
    <xdr:to>
      <xdr:col>24</xdr:col>
      <xdr:colOff>114300</xdr:colOff>
      <xdr:row>58</xdr:row>
      <xdr:rowOff>36759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7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129486</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99869</xdr:rowOff>
    </xdr:from>
    <xdr:to>
      <xdr:col>20</xdr:col>
      <xdr:colOff>38100</xdr:colOff>
      <xdr:row>58</xdr:row>
      <xdr:rowOff>30019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46546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4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115922</xdr:rowOff>
    </xdr:from>
    <xdr:to>
      <xdr:col>15</xdr:col>
      <xdr:colOff>101600</xdr:colOff>
      <xdr:row>58</xdr:row>
      <xdr:rowOff>46072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8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62599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6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138819</xdr:rowOff>
    </xdr:from>
    <xdr:to>
      <xdr:col>10</xdr:col>
      <xdr:colOff>165100</xdr:colOff>
      <xdr:row>58</xdr:row>
      <xdr:rowOff>68969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85496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8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125735</xdr:rowOff>
    </xdr:from>
    <xdr:to>
      <xdr:col>6</xdr:col>
      <xdr:colOff>38100</xdr:colOff>
      <xdr:row>58</xdr:row>
      <xdr:rowOff>55885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72412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7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100667</xdr:rowOff>
    </xdr:from>
    <xdr:to>
      <xdr:col>24</xdr:col>
      <xdr:colOff>63500</xdr:colOff>
      <xdr:row>76</xdr:row>
      <xdr:rowOff>73349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959417"/>
          <a:ext cx="838200" cy="14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66053</xdr:rowOff>
    </xdr:from>
    <xdr:to>
      <xdr:col>19</xdr:col>
      <xdr:colOff>177800</xdr:colOff>
      <xdr:row>76</xdr:row>
      <xdr:rowOff>73349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924803"/>
          <a:ext cx="889000" cy="17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66053</xdr:rowOff>
    </xdr:from>
    <xdr:to>
      <xdr:col>15</xdr:col>
      <xdr:colOff>50800</xdr:colOff>
      <xdr:row>76</xdr:row>
      <xdr:rowOff>130727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924803"/>
          <a:ext cx="889000" cy="23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130727</xdr:rowOff>
    </xdr:from>
    <xdr:to>
      <xdr:col>10</xdr:col>
      <xdr:colOff>114300</xdr:colOff>
      <xdr:row>76</xdr:row>
      <xdr:rowOff>167208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160927"/>
          <a:ext cx="889000" cy="3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49867</xdr:rowOff>
    </xdr:from>
    <xdr:to>
      <xdr:col>24</xdr:col>
      <xdr:colOff>114300</xdr:colOff>
      <xdr:row>75</xdr:row>
      <xdr:rowOff>151467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90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72744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76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22549</xdr:rowOff>
    </xdr:from>
    <xdr:to>
      <xdr:col>20</xdr:col>
      <xdr:colOff>38100</xdr:colOff>
      <xdr:row>76</xdr:row>
      <xdr:rowOff>124149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140676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82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15253</xdr:rowOff>
    </xdr:from>
    <xdr:to>
      <xdr:col>15</xdr:col>
      <xdr:colOff>101600</xdr:colOff>
      <xdr:row>75</xdr:row>
      <xdr:rowOff>116853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8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133380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6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79927</xdr:rowOff>
    </xdr:from>
    <xdr:to>
      <xdr:col>10</xdr:col>
      <xdr:colOff>165100</xdr:colOff>
      <xdr:row>77</xdr:row>
      <xdr:rowOff>10077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1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26605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88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116408</xdr:rowOff>
    </xdr:from>
    <xdr:to>
      <xdr:col>6</xdr:col>
      <xdr:colOff>38100</xdr:colOff>
      <xdr:row>77</xdr:row>
      <xdr:rowOff>46558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14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63085</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92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90833</xdr:rowOff>
    </xdr:from>
    <xdr:to>
      <xdr:col>24</xdr:col>
      <xdr:colOff>63500</xdr:colOff>
      <xdr:row>96</xdr:row>
      <xdr:rowOff>16241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78583"/>
          <a:ext cx="838200" cy="9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41988</xdr:rowOff>
    </xdr:from>
    <xdr:to>
      <xdr:col>19</xdr:col>
      <xdr:colOff>177800</xdr:colOff>
      <xdr:row>96</xdr:row>
      <xdr:rowOff>16241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329738"/>
          <a:ext cx="889000" cy="14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41988</xdr:rowOff>
    </xdr:from>
    <xdr:to>
      <xdr:col>15</xdr:col>
      <xdr:colOff>50800</xdr:colOff>
      <xdr:row>96</xdr:row>
      <xdr:rowOff>76927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29738"/>
          <a:ext cx="889000" cy="20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67128</xdr:rowOff>
    </xdr:from>
    <xdr:to>
      <xdr:col>10</xdr:col>
      <xdr:colOff>114300</xdr:colOff>
      <xdr:row>96</xdr:row>
      <xdr:rowOff>76927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526328"/>
          <a:ext cx="889000" cy="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40033</xdr:rowOff>
    </xdr:from>
    <xdr:to>
      <xdr:col>24</xdr:col>
      <xdr:colOff>114300</xdr:colOff>
      <xdr:row>95</xdr:row>
      <xdr:rowOff>141633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62910</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7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136891</xdr:rowOff>
    </xdr:from>
    <xdr:to>
      <xdr:col>20</xdr:col>
      <xdr:colOff>38100</xdr:colOff>
      <xdr:row>96</xdr:row>
      <xdr:rowOff>67041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2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83568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9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162638</xdr:rowOff>
    </xdr:from>
    <xdr:to>
      <xdr:col>15</xdr:col>
      <xdr:colOff>101600</xdr:colOff>
      <xdr:row>95</xdr:row>
      <xdr:rowOff>92788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7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109315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5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26127</xdr:rowOff>
    </xdr:from>
    <xdr:to>
      <xdr:col>10</xdr:col>
      <xdr:colOff>165100</xdr:colOff>
      <xdr:row>96</xdr:row>
      <xdr:rowOff>127727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8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144254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6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16328</xdr:rowOff>
    </xdr:from>
    <xdr:to>
      <xdr:col>6</xdr:col>
      <xdr:colOff>38100</xdr:colOff>
      <xdr:row>96</xdr:row>
      <xdr:rowOff>117928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134455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5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111296</xdr:rowOff>
    </xdr:from>
    <xdr:to>
      <xdr:col>55</xdr:col>
      <xdr:colOff>0</xdr:colOff>
      <xdr:row>36</xdr:row>
      <xdr:rowOff>156292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83496"/>
          <a:ext cx="838200" cy="4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156292</xdr:rowOff>
    </xdr:from>
    <xdr:to>
      <xdr:col>50</xdr:col>
      <xdr:colOff>114300</xdr:colOff>
      <xdr:row>37</xdr:row>
      <xdr:rowOff>40335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28492"/>
          <a:ext cx="889000" cy="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158297</xdr:rowOff>
    </xdr:from>
    <xdr:to>
      <xdr:col>45</xdr:col>
      <xdr:colOff>177800</xdr:colOff>
      <xdr:row>37</xdr:row>
      <xdr:rowOff>40335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87597"/>
          <a:ext cx="889000" cy="39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158297</xdr:rowOff>
    </xdr:from>
    <xdr:to>
      <xdr:col>41</xdr:col>
      <xdr:colOff>50800</xdr:colOff>
      <xdr:row>38</xdr:row>
      <xdr:rowOff>6762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87597"/>
          <a:ext cx="889000" cy="5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60496</xdr:rowOff>
    </xdr:from>
    <xdr:to>
      <xdr:col>55</xdr:col>
      <xdr:colOff>50800</xdr:colOff>
      <xdr:row>36</xdr:row>
      <xdr:rowOff>162096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83373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8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105492</xdr:rowOff>
    </xdr:from>
    <xdr:to>
      <xdr:col>50</xdr:col>
      <xdr:colOff>165100</xdr:colOff>
      <xdr:row>37</xdr:row>
      <xdr:rowOff>35642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52169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5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160985</xdr:rowOff>
    </xdr:from>
    <xdr:to>
      <xdr:col>46</xdr:col>
      <xdr:colOff>38100</xdr:colOff>
      <xdr:row>37</xdr:row>
      <xdr:rowOff>91135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82262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2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107497</xdr:rowOff>
    </xdr:from>
    <xdr:to>
      <xdr:col>41</xdr:col>
      <xdr:colOff>101600</xdr:colOff>
      <xdr:row>35</xdr:row>
      <xdr:rowOff>37647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3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28774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2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127412</xdr:rowOff>
    </xdr:from>
    <xdr:to>
      <xdr:col>36</xdr:col>
      <xdr:colOff>165100</xdr:colOff>
      <xdr:row>38</xdr:row>
      <xdr:rowOff>57562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7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48689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6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122146</xdr:rowOff>
    </xdr:from>
    <xdr:to>
      <xdr:col>55</xdr:col>
      <xdr:colOff>0</xdr:colOff>
      <xdr:row>56</xdr:row>
      <xdr:rowOff>140697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23346"/>
          <a:ext cx="838200" cy="1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122886</xdr:rowOff>
    </xdr:from>
    <xdr:to>
      <xdr:col>50</xdr:col>
      <xdr:colOff>114300</xdr:colOff>
      <xdr:row>56</xdr:row>
      <xdr:rowOff>140697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552636"/>
          <a:ext cx="889000" cy="18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122886</xdr:rowOff>
    </xdr:from>
    <xdr:to>
      <xdr:col>45</xdr:col>
      <xdr:colOff>177800</xdr:colOff>
      <xdr:row>56</xdr:row>
      <xdr:rowOff>51378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552636"/>
          <a:ext cx="889000" cy="9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51378</xdr:rowOff>
    </xdr:from>
    <xdr:to>
      <xdr:col>41</xdr:col>
      <xdr:colOff>50800</xdr:colOff>
      <xdr:row>57</xdr:row>
      <xdr:rowOff>147189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52578"/>
          <a:ext cx="889000" cy="26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71346</xdr:rowOff>
    </xdr:from>
    <xdr:to>
      <xdr:col>55</xdr:col>
      <xdr:colOff>50800</xdr:colOff>
      <xdr:row>57</xdr:row>
      <xdr:rowOff>1496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7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94223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2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89897</xdr:rowOff>
    </xdr:from>
    <xdr:to>
      <xdr:col>50</xdr:col>
      <xdr:colOff>165100</xdr:colOff>
      <xdr:row>57</xdr:row>
      <xdr:rowOff>20047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36574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46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72086</xdr:rowOff>
    </xdr:from>
    <xdr:to>
      <xdr:col>46</xdr:col>
      <xdr:colOff>38100</xdr:colOff>
      <xdr:row>56</xdr:row>
      <xdr:rowOff>2236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0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18763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27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578</xdr:rowOff>
    </xdr:from>
    <xdr:to>
      <xdr:col>41</xdr:col>
      <xdr:colOff>101600</xdr:colOff>
      <xdr:row>56</xdr:row>
      <xdr:rowOff>102178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118705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37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96389</xdr:rowOff>
    </xdr:from>
    <xdr:to>
      <xdr:col>36</xdr:col>
      <xdr:colOff>165100</xdr:colOff>
      <xdr:row>58</xdr:row>
      <xdr:rowOff>26539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17666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6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147739</xdr:rowOff>
    </xdr:from>
    <xdr:to>
      <xdr:col>55</xdr:col>
      <xdr:colOff>0</xdr:colOff>
      <xdr:row>75</xdr:row>
      <xdr:rowOff>122834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835039"/>
          <a:ext cx="838200" cy="14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46851</xdr:rowOff>
    </xdr:from>
    <xdr:to>
      <xdr:col>50</xdr:col>
      <xdr:colOff>114300</xdr:colOff>
      <xdr:row>75</xdr:row>
      <xdr:rowOff>122834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048351"/>
          <a:ext cx="889000" cy="93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46851</xdr:rowOff>
    </xdr:from>
    <xdr:to>
      <xdr:col>45</xdr:col>
      <xdr:colOff>177800</xdr:colOff>
      <xdr:row>74</xdr:row>
      <xdr:rowOff>79070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048351"/>
          <a:ext cx="889000" cy="71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79070</xdr:rowOff>
    </xdr:from>
    <xdr:to>
      <xdr:col>41</xdr:col>
      <xdr:colOff>50800</xdr:colOff>
      <xdr:row>78</xdr:row>
      <xdr:rowOff>13627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766370"/>
          <a:ext cx="889000" cy="6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96939</xdr:rowOff>
    </xdr:from>
    <xdr:to>
      <xdr:col>55</xdr:col>
      <xdr:colOff>50800</xdr:colOff>
      <xdr:row>75</xdr:row>
      <xdr:rowOff>27089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7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119816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63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72034</xdr:rowOff>
    </xdr:from>
    <xdr:to>
      <xdr:col>50</xdr:col>
      <xdr:colOff>165100</xdr:colOff>
      <xdr:row>76</xdr:row>
      <xdr:rowOff>2184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93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18711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70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167501</xdr:rowOff>
    </xdr:from>
    <xdr:to>
      <xdr:col>46</xdr:col>
      <xdr:colOff>38100</xdr:colOff>
      <xdr:row>70</xdr:row>
      <xdr:rowOff>97651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19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68</xdr:row>
      <xdr:rowOff>114178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177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28270</xdr:rowOff>
    </xdr:from>
    <xdr:to>
      <xdr:col>41</xdr:col>
      <xdr:colOff>101600</xdr:colOff>
      <xdr:row>74</xdr:row>
      <xdr:rowOff>129870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71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146397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49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134277</xdr:rowOff>
    </xdr:from>
    <xdr:to>
      <xdr:col>36</xdr:col>
      <xdr:colOff>165100</xdr:colOff>
      <xdr:row>78</xdr:row>
      <xdr:rowOff>64427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55554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124169</xdr:rowOff>
    </xdr:from>
    <xdr:to>
      <xdr:col>55</xdr:col>
      <xdr:colOff>0</xdr:colOff>
      <xdr:row>97</xdr:row>
      <xdr:rowOff>132172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54819"/>
          <a:ext cx="838200" cy="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124169</xdr:rowOff>
    </xdr:from>
    <xdr:to>
      <xdr:col>50</xdr:col>
      <xdr:colOff>114300</xdr:colOff>
      <xdr:row>97</xdr:row>
      <xdr:rowOff>142219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54819"/>
          <a:ext cx="889000" cy="1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142219</xdr:rowOff>
    </xdr:from>
    <xdr:to>
      <xdr:col>45</xdr:col>
      <xdr:colOff>177800</xdr:colOff>
      <xdr:row>97</xdr:row>
      <xdr:rowOff>164153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72869"/>
          <a:ext cx="889000" cy="2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164153</xdr:rowOff>
    </xdr:from>
    <xdr:to>
      <xdr:col>41</xdr:col>
      <xdr:colOff>50800</xdr:colOff>
      <xdr:row>98</xdr:row>
      <xdr:rowOff>85333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94803"/>
          <a:ext cx="889000" cy="9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81372</xdr:rowOff>
    </xdr:from>
    <xdr:to>
      <xdr:col>55</xdr:col>
      <xdr:colOff>50800</xdr:colOff>
      <xdr:row>98</xdr:row>
      <xdr:rowOff>11522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104249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6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73369</xdr:rowOff>
    </xdr:from>
    <xdr:to>
      <xdr:col>50</xdr:col>
      <xdr:colOff>165100</xdr:colOff>
      <xdr:row>98</xdr:row>
      <xdr:rowOff>3519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20046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7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91419</xdr:rowOff>
    </xdr:from>
    <xdr:to>
      <xdr:col>46</xdr:col>
      <xdr:colOff>38100</xdr:colOff>
      <xdr:row>98</xdr:row>
      <xdr:rowOff>21569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2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38096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9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113353</xdr:rowOff>
    </xdr:from>
    <xdr:to>
      <xdr:col>41</xdr:col>
      <xdr:colOff>101600</xdr:colOff>
      <xdr:row>98</xdr:row>
      <xdr:rowOff>43503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4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60030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1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34533</xdr:rowOff>
    </xdr:from>
    <xdr:to>
      <xdr:col>36</xdr:col>
      <xdr:colOff>165100</xdr:colOff>
      <xdr:row>98</xdr:row>
      <xdr:rowOff>136133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127260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2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36093</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22643"/>
          <a:ext cx="889000" cy="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36093</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22643"/>
          <a:ext cx="889000" cy="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156743</xdr:rowOff>
    </xdr:from>
    <xdr:to>
      <xdr:col>76</xdr:col>
      <xdr:colOff>165100</xdr:colOff>
      <xdr:row>39</xdr:row>
      <xdr:rowOff>86893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78020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64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79076</xdr:rowOff>
    </xdr:from>
    <xdr:to>
      <xdr:col>85</xdr:col>
      <xdr:colOff>127000</xdr:colOff>
      <xdr:row>77</xdr:row>
      <xdr:rowOff>88238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80726"/>
          <a:ext cx="838200" cy="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70926</xdr:rowOff>
    </xdr:from>
    <xdr:to>
      <xdr:col>81</xdr:col>
      <xdr:colOff>50800</xdr:colOff>
      <xdr:row>77</xdr:row>
      <xdr:rowOff>88238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272576"/>
          <a:ext cx="889000" cy="1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70926</xdr:rowOff>
    </xdr:from>
    <xdr:to>
      <xdr:col>76</xdr:col>
      <xdr:colOff>114300</xdr:colOff>
      <xdr:row>77</xdr:row>
      <xdr:rowOff>76443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72576"/>
          <a:ext cx="8890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76443</xdr:rowOff>
    </xdr:from>
    <xdr:to>
      <xdr:col>71</xdr:col>
      <xdr:colOff>177800</xdr:colOff>
      <xdr:row>77</xdr:row>
      <xdr:rowOff>78141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78093"/>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28276</xdr:rowOff>
    </xdr:from>
    <xdr:to>
      <xdr:col>85</xdr:col>
      <xdr:colOff>177800</xdr:colOff>
      <xdr:row>77</xdr:row>
      <xdr:rowOff>129876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51153</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8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37438</xdr:rowOff>
    </xdr:from>
    <xdr:to>
      <xdr:col>81</xdr:col>
      <xdr:colOff>101600</xdr:colOff>
      <xdr:row>77</xdr:row>
      <xdr:rowOff>139038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3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155565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1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20126</xdr:rowOff>
    </xdr:from>
    <xdr:to>
      <xdr:col>76</xdr:col>
      <xdr:colOff>165100</xdr:colOff>
      <xdr:row>77</xdr:row>
      <xdr:rowOff>121726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138253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9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25643</xdr:rowOff>
    </xdr:from>
    <xdr:to>
      <xdr:col>72</xdr:col>
      <xdr:colOff>38100</xdr:colOff>
      <xdr:row>77</xdr:row>
      <xdr:rowOff>127243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2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143770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00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27341</xdr:rowOff>
    </xdr:from>
    <xdr:to>
      <xdr:col>67</xdr:col>
      <xdr:colOff>101600</xdr:colOff>
      <xdr:row>77</xdr:row>
      <xdr:rowOff>128941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2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145468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00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63412</xdr:rowOff>
    </xdr:from>
    <xdr:to>
      <xdr:col>85</xdr:col>
      <xdr:colOff>127000</xdr:colOff>
      <xdr:row>98</xdr:row>
      <xdr:rowOff>74814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65512"/>
          <a:ext cx="838200" cy="1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152402</xdr:rowOff>
    </xdr:from>
    <xdr:to>
      <xdr:col>81</xdr:col>
      <xdr:colOff>50800</xdr:colOff>
      <xdr:row>98</xdr:row>
      <xdr:rowOff>63412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83052"/>
          <a:ext cx="889000" cy="8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152402</xdr:rowOff>
    </xdr:from>
    <xdr:to>
      <xdr:col>76</xdr:col>
      <xdr:colOff>114300</xdr:colOff>
      <xdr:row>98</xdr:row>
      <xdr:rowOff>60026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83052"/>
          <a:ext cx="889000" cy="7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60026</xdr:rowOff>
    </xdr:from>
    <xdr:to>
      <xdr:col>71</xdr:col>
      <xdr:colOff>177800</xdr:colOff>
      <xdr:row>98</xdr:row>
      <xdr:rowOff>73425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62126"/>
          <a:ext cx="889000" cy="1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24014</xdr:rowOff>
    </xdr:from>
    <xdr:to>
      <xdr:col>85</xdr:col>
      <xdr:colOff>177800</xdr:colOff>
      <xdr:row>98</xdr:row>
      <xdr:rowOff>125614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12612</xdr:rowOff>
    </xdr:from>
    <xdr:to>
      <xdr:col>81</xdr:col>
      <xdr:colOff>101600</xdr:colOff>
      <xdr:row>98</xdr:row>
      <xdr:rowOff>114212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105339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0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101602</xdr:rowOff>
    </xdr:from>
    <xdr:to>
      <xdr:col>76</xdr:col>
      <xdr:colOff>165100</xdr:colOff>
      <xdr:row>98</xdr:row>
      <xdr:rowOff>31752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3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48279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0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9226</xdr:rowOff>
    </xdr:from>
    <xdr:to>
      <xdr:col>72</xdr:col>
      <xdr:colOff>38100</xdr:colOff>
      <xdr:row>98</xdr:row>
      <xdr:rowOff>110826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127353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8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22625</xdr:rowOff>
    </xdr:from>
    <xdr:to>
      <xdr:col>67</xdr:col>
      <xdr:colOff>101600</xdr:colOff>
      <xdr:row>98</xdr:row>
      <xdr:rowOff>124225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2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140752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9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129737</xdr:rowOff>
    </xdr:from>
    <xdr:to>
      <xdr:col>116</xdr:col>
      <xdr:colOff>63500</xdr:colOff>
      <xdr:row>38</xdr:row>
      <xdr:rowOff>161779</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44837"/>
          <a:ext cx="838200" cy="3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129737</xdr:rowOff>
    </xdr:from>
    <xdr:to>
      <xdr:col>111</xdr:col>
      <xdr:colOff>177800</xdr:colOff>
      <xdr:row>38</xdr:row>
      <xdr:rowOff>153035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44837"/>
          <a:ext cx="8890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146386</xdr:rowOff>
    </xdr:from>
    <xdr:to>
      <xdr:col>107</xdr:col>
      <xdr:colOff>50800</xdr:colOff>
      <xdr:row>38</xdr:row>
      <xdr:rowOff>153035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61486"/>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146386</xdr:rowOff>
    </xdr:from>
    <xdr:to>
      <xdr:col>102</xdr:col>
      <xdr:colOff>114300</xdr:colOff>
      <xdr:row>39</xdr:row>
      <xdr:rowOff>42697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61486"/>
          <a:ext cx="889000" cy="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110979</xdr:rowOff>
    </xdr:from>
    <xdr:to>
      <xdr:col>116</xdr:col>
      <xdr:colOff>114300</xdr:colOff>
      <xdr:row>39</xdr:row>
      <xdr:rowOff>41129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2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57421</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78937</xdr:rowOff>
    </xdr:from>
    <xdr:to>
      <xdr:col>112</xdr:col>
      <xdr:colOff>38100</xdr:colOff>
      <xdr:row>39</xdr:row>
      <xdr:rowOff>9087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25614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102235</xdr:rowOff>
    </xdr:from>
    <xdr:to>
      <xdr:col>107</xdr:col>
      <xdr:colOff>101600</xdr:colOff>
      <xdr:row>39</xdr:row>
      <xdr:rowOff>32385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23512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1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95586</xdr:rowOff>
    </xdr:from>
    <xdr:to>
      <xdr:col>102</xdr:col>
      <xdr:colOff>165100</xdr:colOff>
      <xdr:row>39</xdr:row>
      <xdr:rowOff>25736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1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16863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0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163347</xdr:rowOff>
    </xdr:from>
    <xdr:to>
      <xdr:col>98</xdr:col>
      <xdr:colOff>38100</xdr:colOff>
      <xdr:row>39</xdr:row>
      <xdr:rowOff>93497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84624</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99333" y="6771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110988</xdr:rowOff>
    </xdr:from>
    <xdr:to>
      <xdr:col>116</xdr:col>
      <xdr:colOff>63500</xdr:colOff>
      <xdr:row>56</xdr:row>
      <xdr:rowOff>118006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712188"/>
          <a:ext cx="8382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76995</xdr:rowOff>
    </xdr:from>
    <xdr:to>
      <xdr:col>111</xdr:col>
      <xdr:colOff>177800</xdr:colOff>
      <xdr:row>56</xdr:row>
      <xdr:rowOff>110988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678195"/>
          <a:ext cx="889000" cy="3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149118</xdr:rowOff>
    </xdr:from>
    <xdr:to>
      <xdr:col>107</xdr:col>
      <xdr:colOff>50800</xdr:colOff>
      <xdr:row>56</xdr:row>
      <xdr:rowOff>76995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578868"/>
          <a:ext cx="889000" cy="9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100450</xdr:rowOff>
    </xdr:from>
    <xdr:to>
      <xdr:col>102</xdr:col>
      <xdr:colOff>114300</xdr:colOff>
      <xdr:row>55</xdr:row>
      <xdr:rowOff>149118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530200"/>
          <a:ext cx="889000" cy="4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67206</xdr:rowOff>
    </xdr:from>
    <xdr:to>
      <xdr:col>116</xdr:col>
      <xdr:colOff>114300</xdr:colOff>
      <xdr:row>56</xdr:row>
      <xdr:rowOff>168806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6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90083</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51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60188</xdr:rowOff>
    </xdr:from>
    <xdr:to>
      <xdr:col>112</xdr:col>
      <xdr:colOff>38100</xdr:colOff>
      <xdr:row>56</xdr:row>
      <xdr:rowOff>161788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66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6865</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43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26195</xdr:rowOff>
    </xdr:from>
    <xdr:to>
      <xdr:col>107</xdr:col>
      <xdr:colOff>101600</xdr:colOff>
      <xdr:row>56</xdr:row>
      <xdr:rowOff>127795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62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144322</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940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98318</xdr:rowOff>
    </xdr:from>
    <xdr:to>
      <xdr:col>102</xdr:col>
      <xdr:colOff>165100</xdr:colOff>
      <xdr:row>56</xdr:row>
      <xdr:rowOff>28468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52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44995</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49650</xdr:rowOff>
    </xdr:from>
    <xdr:to>
      <xdr:col>98</xdr:col>
      <xdr:colOff>38100</xdr:colOff>
      <xdr:row>55</xdr:row>
      <xdr:rowOff>151250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4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167777</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25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8496</xdr:rowOff>
    </xdr:from>
    <xdr:to>
      <xdr:col>116</xdr:col>
      <xdr:colOff>63500</xdr:colOff>
      <xdr:row>78</xdr:row>
      <xdr:rowOff>31775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81596"/>
          <a:ext cx="8382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31775</xdr:rowOff>
    </xdr:from>
    <xdr:to>
      <xdr:col>111</xdr:col>
      <xdr:colOff>177800</xdr:colOff>
      <xdr:row>78</xdr:row>
      <xdr:rowOff>45517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404875"/>
          <a:ext cx="889000" cy="1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45517</xdr:rowOff>
    </xdr:from>
    <xdr:to>
      <xdr:col>107</xdr:col>
      <xdr:colOff>50800</xdr:colOff>
      <xdr:row>78</xdr:row>
      <xdr:rowOff>67602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418617"/>
          <a:ext cx="889000" cy="2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55411</xdr:rowOff>
    </xdr:from>
    <xdr:to>
      <xdr:col>102</xdr:col>
      <xdr:colOff>114300</xdr:colOff>
      <xdr:row>78</xdr:row>
      <xdr:rowOff>67602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257061"/>
          <a:ext cx="889000" cy="18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129146</xdr:rowOff>
    </xdr:from>
    <xdr:to>
      <xdr:col>116</xdr:col>
      <xdr:colOff>114300</xdr:colOff>
      <xdr:row>78</xdr:row>
      <xdr:rowOff>59296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107573</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30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152425</xdr:rowOff>
    </xdr:from>
    <xdr:to>
      <xdr:col>112</xdr:col>
      <xdr:colOff>38100</xdr:colOff>
      <xdr:row>78</xdr:row>
      <xdr:rowOff>82575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5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73702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4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166167</xdr:rowOff>
    </xdr:from>
    <xdr:to>
      <xdr:col>107</xdr:col>
      <xdr:colOff>101600</xdr:colOff>
      <xdr:row>78</xdr:row>
      <xdr:rowOff>96317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87444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6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16802</xdr:rowOff>
    </xdr:from>
    <xdr:to>
      <xdr:col>102</xdr:col>
      <xdr:colOff>165100</xdr:colOff>
      <xdr:row>78</xdr:row>
      <xdr:rowOff>118402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8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109529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8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4611</xdr:rowOff>
    </xdr:from>
    <xdr:to>
      <xdr:col>98</xdr:col>
      <xdr:colOff>38100</xdr:colOff>
      <xdr:row>77</xdr:row>
      <xdr:rowOff>106211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97338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9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行政改革の推進により職員数を減らしており、類似団体平均を下回っています。他方、職員人件費等から委託料などへシフトしていることにより、物件費は類似団体の平均値を上回っています。</a:t>
          </a:r>
        </a:p>
        <a:p>
          <a:r>
            <a:rPr kumimoji="1" lang="ja-JP" altLang="en-US" sz="1300">
              <a:latin typeface="ＭＳ Ｐゴシック" panose="020B0600070205080204" pitchFamily="50" charset="-128"/>
              <a:ea typeface="ＭＳ Ｐゴシック" panose="020B0600070205080204" pitchFamily="50" charset="-128"/>
            </a:rPr>
            <a:t>　維持補修費については、道路の除雪費等により類似団体より上回っています。</a:t>
          </a:r>
        </a:p>
        <a:p>
          <a:r>
            <a:rPr kumimoji="1" lang="ja-JP" altLang="en-US" sz="1300">
              <a:latin typeface="ＭＳ Ｐゴシック" panose="020B0600070205080204" pitchFamily="50" charset="-128"/>
              <a:ea typeface="ＭＳ Ｐゴシック" panose="020B0600070205080204" pitchFamily="50" charset="-128"/>
            </a:rPr>
            <a:t>　貸付金については、中小企業者等に対する金融支援を積極的に行っており、類似団体平均より上回っています。</a:t>
          </a:r>
        </a:p>
        <a:p>
          <a:r>
            <a:rPr kumimoji="1" lang="ja-JP" altLang="en-US" sz="1300">
              <a:latin typeface="ＭＳ Ｐゴシック" panose="020B0600070205080204" pitchFamily="50" charset="-128"/>
              <a:ea typeface="ＭＳ Ｐゴシック" panose="020B0600070205080204" pitchFamily="50" charset="-128"/>
            </a:rPr>
            <a:t>　公債費については、過去に学校、社会教育施設等の建設を集中して実施したことにより公債費が急増し、類似団体平均を上回っています。</a:t>
          </a:r>
        </a:p>
        <a:p>
          <a:r>
            <a:rPr kumimoji="1" lang="ja-JP" altLang="en-US" sz="1300">
              <a:latin typeface="ＭＳ Ｐゴシック" panose="020B0600070205080204" pitchFamily="50" charset="-128"/>
              <a:ea typeface="ＭＳ Ｐゴシック" panose="020B0600070205080204" pitchFamily="50" charset="-128"/>
            </a:rPr>
            <a:t>　普通建設事業費については、市役所新庁舎建設にかかる経費や、施設の更新にかかる経費が増えたため、類似団体平均を上回っています。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北海道網走市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32,846
32,427
470.84
28,105,502
27,955,415
117,804
11,952,106
34,529,962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75883</xdr:rowOff>
    </xdr:from>
    <xdr:to>
      <xdr:col>24</xdr:col>
      <xdr:colOff>63500</xdr:colOff>
      <xdr:row>35</xdr:row>
      <xdr:rowOff>147510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6633"/>
          <a:ext cx="838200" cy="7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128460</xdr:rowOff>
    </xdr:from>
    <xdr:to>
      <xdr:col>19</xdr:col>
      <xdr:colOff>177800</xdr:colOff>
      <xdr:row>35</xdr:row>
      <xdr:rowOff>147510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292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120459</xdr:rowOff>
    </xdr:from>
    <xdr:to>
      <xdr:col>15</xdr:col>
      <xdr:colOff>50800</xdr:colOff>
      <xdr:row>35</xdr:row>
      <xdr:rowOff>128460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2120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102553</xdr:rowOff>
    </xdr:from>
    <xdr:to>
      <xdr:col>10</xdr:col>
      <xdr:colOff>114300</xdr:colOff>
      <xdr:row>35</xdr:row>
      <xdr:rowOff>120459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3303"/>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25083</xdr:rowOff>
    </xdr:from>
    <xdr:to>
      <xdr:col>24</xdr:col>
      <xdr:colOff>114300</xdr:colOff>
      <xdr:row>35</xdr:row>
      <xdr:rowOff>126683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47960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96710</xdr:rowOff>
    </xdr:from>
    <xdr:to>
      <xdr:col>20</xdr:col>
      <xdr:colOff>38100</xdr:colOff>
      <xdr:row>36</xdr:row>
      <xdr:rowOff>26860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17987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77660</xdr:rowOff>
    </xdr:from>
    <xdr:to>
      <xdr:col>15</xdr:col>
      <xdr:colOff>101600</xdr:colOff>
      <xdr:row>36</xdr:row>
      <xdr:rowOff>7810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24337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5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69659</xdr:rowOff>
    </xdr:from>
    <xdr:to>
      <xdr:col>10</xdr:col>
      <xdr:colOff>165100</xdr:colOff>
      <xdr:row>35</xdr:row>
      <xdr:rowOff>171259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16336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4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51753</xdr:rowOff>
    </xdr:from>
    <xdr:to>
      <xdr:col>6</xdr:col>
      <xdr:colOff>38100</xdr:colOff>
      <xdr:row>35</xdr:row>
      <xdr:rowOff>153353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169880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54377</xdr:rowOff>
    </xdr:from>
    <xdr:to>
      <xdr:col>24</xdr:col>
      <xdr:colOff>63500</xdr:colOff>
      <xdr:row>58</xdr:row>
      <xdr:rowOff>61676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8477"/>
          <a:ext cx="8382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28236</xdr:rowOff>
    </xdr:from>
    <xdr:to>
      <xdr:col>19</xdr:col>
      <xdr:colOff>177800</xdr:colOff>
      <xdr:row>58</xdr:row>
      <xdr:rowOff>61676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72336"/>
          <a:ext cx="889000" cy="3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158955</xdr:rowOff>
    </xdr:from>
    <xdr:to>
      <xdr:col>15</xdr:col>
      <xdr:colOff>50800</xdr:colOff>
      <xdr:row>58</xdr:row>
      <xdr:rowOff>28236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1605"/>
          <a:ext cx="889000" cy="4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158955</xdr:rowOff>
    </xdr:from>
    <xdr:to>
      <xdr:col>10</xdr:col>
      <xdr:colOff>114300</xdr:colOff>
      <xdr:row>58</xdr:row>
      <xdr:rowOff>117066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31605"/>
          <a:ext cx="889000" cy="12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3577</xdr:rowOff>
    </xdr:from>
    <xdr:to>
      <xdr:col>24</xdr:col>
      <xdr:colOff>114300</xdr:colOff>
      <xdr:row>58</xdr:row>
      <xdr:rowOff>105177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10876</xdr:rowOff>
    </xdr:from>
    <xdr:to>
      <xdr:col>20</xdr:col>
      <xdr:colOff>38100</xdr:colOff>
      <xdr:row>58</xdr:row>
      <xdr:rowOff>112476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103603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148886</xdr:rowOff>
    </xdr:from>
    <xdr:to>
      <xdr:col>15</xdr:col>
      <xdr:colOff>101600</xdr:colOff>
      <xdr:row>58</xdr:row>
      <xdr:rowOff>79036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95563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9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108155</xdr:rowOff>
    </xdr:from>
    <xdr:to>
      <xdr:col>10</xdr:col>
      <xdr:colOff>165100</xdr:colOff>
      <xdr:row>58</xdr:row>
      <xdr:rowOff>38305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29432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66266</xdr:rowOff>
    </xdr:from>
    <xdr:to>
      <xdr:col>6</xdr:col>
      <xdr:colOff>38100</xdr:colOff>
      <xdr:row>58</xdr:row>
      <xdr:rowOff>167866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158993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151340</xdr:rowOff>
    </xdr:from>
    <xdr:to>
      <xdr:col>24</xdr:col>
      <xdr:colOff>63500</xdr:colOff>
      <xdr:row>76</xdr:row>
      <xdr:rowOff>53842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10090"/>
          <a:ext cx="838200" cy="7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126053</xdr:rowOff>
    </xdr:from>
    <xdr:to>
      <xdr:col>19</xdr:col>
      <xdr:colOff>177800</xdr:colOff>
      <xdr:row>76</xdr:row>
      <xdr:rowOff>53842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84803"/>
          <a:ext cx="889000" cy="9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126053</xdr:rowOff>
    </xdr:from>
    <xdr:to>
      <xdr:col>15</xdr:col>
      <xdr:colOff>50800</xdr:colOff>
      <xdr:row>76</xdr:row>
      <xdr:rowOff>86153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84803"/>
          <a:ext cx="889000" cy="13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86153</xdr:rowOff>
    </xdr:from>
    <xdr:to>
      <xdr:col>10</xdr:col>
      <xdr:colOff>114300</xdr:colOff>
      <xdr:row>76</xdr:row>
      <xdr:rowOff>99389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16353"/>
          <a:ext cx="889000" cy="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100540</xdr:rowOff>
    </xdr:from>
    <xdr:to>
      <xdr:col>24</xdr:col>
      <xdr:colOff>114300</xdr:colOff>
      <xdr:row>76</xdr:row>
      <xdr:rowOff>30690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78967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3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3042</xdr:rowOff>
    </xdr:from>
    <xdr:to>
      <xdr:col>20</xdr:col>
      <xdr:colOff>38100</xdr:colOff>
      <xdr:row>76</xdr:row>
      <xdr:rowOff>104642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95769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2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75253</xdr:rowOff>
    </xdr:from>
    <xdr:to>
      <xdr:col>15</xdr:col>
      <xdr:colOff>101600</xdr:colOff>
      <xdr:row>76</xdr:row>
      <xdr:rowOff>5403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3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167980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2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35353</xdr:rowOff>
    </xdr:from>
    <xdr:to>
      <xdr:col>10</xdr:col>
      <xdr:colOff>165100</xdr:colOff>
      <xdr:row>76</xdr:row>
      <xdr:rowOff>136953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6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128080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5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48589</xdr:rowOff>
    </xdr:from>
    <xdr:to>
      <xdr:col>6</xdr:col>
      <xdr:colOff>38100</xdr:colOff>
      <xdr:row>76</xdr:row>
      <xdr:rowOff>150189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141316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7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39633</xdr:rowOff>
    </xdr:from>
    <xdr:to>
      <xdr:col>24</xdr:col>
      <xdr:colOff>63500</xdr:colOff>
      <xdr:row>97</xdr:row>
      <xdr:rowOff>47916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70283"/>
          <a:ext cx="838200" cy="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25546</xdr:rowOff>
    </xdr:from>
    <xdr:to>
      <xdr:col>19</xdr:col>
      <xdr:colOff>177800</xdr:colOff>
      <xdr:row>97</xdr:row>
      <xdr:rowOff>47916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56196"/>
          <a:ext cx="8890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25546</xdr:rowOff>
    </xdr:from>
    <xdr:to>
      <xdr:col>15</xdr:col>
      <xdr:colOff>50800</xdr:colOff>
      <xdr:row>97</xdr:row>
      <xdr:rowOff>80730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56196"/>
          <a:ext cx="889000" cy="5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80730</xdr:rowOff>
    </xdr:from>
    <xdr:to>
      <xdr:col>10</xdr:col>
      <xdr:colOff>114300</xdr:colOff>
      <xdr:row>97</xdr:row>
      <xdr:rowOff>118728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11380"/>
          <a:ext cx="889000" cy="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160283</xdr:rowOff>
    </xdr:from>
    <xdr:to>
      <xdr:col>24</xdr:col>
      <xdr:colOff>114300</xdr:colOff>
      <xdr:row>97</xdr:row>
      <xdr:rowOff>90433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138710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168566</xdr:rowOff>
    </xdr:from>
    <xdr:to>
      <xdr:col>20</xdr:col>
      <xdr:colOff>38100</xdr:colOff>
      <xdr:row>97</xdr:row>
      <xdr:rowOff>98716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2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89843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2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146196</xdr:rowOff>
    </xdr:from>
    <xdr:to>
      <xdr:col>15</xdr:col>
      <xdr:colOff>101600</xdr:colOff>
      <xdr:row>97</xdr:row>
      <xdr:rowOff>76346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0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67473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9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29930</xdr:rowOff>
    </xdr:from>
    <xdr:to>
      <xdr:col>10</xdr:col>
      <xdr:colOff>165100</xdr:colOff>
      <xdr:row>97</xdr:row>
      <xdr:rowOff>131530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6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122657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5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67928</xdr:rowOff>
    </xdr:from>
    <xdr:to>
      <xdr:col>6</xdr:col>
      <xdr:colOff>38100</xdr:colOff>
      <xdr:row>97</xdr:row>
      <xdr:rowOff>169528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9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160655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9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107043</xdr:rowOff>
    </xdr:from>
    <xdr:to>
      <xdr:col>55</xdr:col>
      <xdr:colOff>0</xdr:colOff>
      <xdr:row>36</xdr:row>
      <xdr:rowOff>140027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279243"/>
          <a:ext cx="8382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107043</xdr:rowOff>
    </xdr:from>
    <xdr:to>
      <xdr:col>50</xdr:col>
      <xdr:colOff>114300</xdr:colOff>
      <xdr:row>37</xdr:row>
      <xdr:rowOff>55771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279243"/>
          <a:ext cx="889000" cy="1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55771</xdr:rowOff>
    </xdr:from>
    <xdr:to>
      <xdr:col>45</xdr:col>
      <xdr:colOff>177800</xdr:colOff>
      <xdr:row>37</xdr:row>
      <xdr:rowOff>85816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99421"/>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85816</xdr:rowOff>
    </xdr:from>
    <xdr:to>
      <xdr:col>41</xdr:col>
      <xdr:colOff>50800</xdr:colOff>
      <xdr:row>37</xdr:row>
      <xdr:rowOff>93654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29466"/>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89227</xdr:rowOff>
    </xdr:from>
    <xdr:to>
      <xdr:col>55</xdr:col>
      <xdr:colOff>50800</xdr:colOff>
      <xdr:row>37</xdr:row>
      <xdr:rowOff>19377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6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112104</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11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56243</xdr:rowOff>
    </xdr:from>
    <xdr:to>
      <xdr:col>50</xdr:col>
      <xdr:colOff>165100</xdr:colOff>
      <xdr:row>36</xdr:row>
      <xdr:rowOff>157843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2920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00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4971</xdr:rowOff>
    </xdr:from>
    <xdr:to>
      <xdr:col>46</xdr:col>
      <xdr:colOff>38100</xdr:colOff>
      <xdr:row>37</xdr:row>
      <xdr:rowOff>106571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123098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12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35016</xdr:rowOff>
    </xdr:from>
    <xdr:to>
      <xdr:col>41</xdr:col>
      <xdr:colOff>101600</xdr:colOff>
      <xdr:row>37</xdr:row>
      <xdr:rowOff>136616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7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153143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15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42854</xdr:rowOff>
    </xdr:from>
    <xdr:to>
      <xdr:col>36</xdr:col>
      <xdr:colOff>165100</xdr:colOff>
      <xdr:row>37</xdr:row>
      <xdr:rowOff>144454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8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160981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16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12766</xdr:rowOff>
    </xdr:from>
    <xdr:to>
      <xdr:col>55</xdr:col>
      <xdr:colOff>0</xdr:colOff>
      <xdr:row>57</xdr:row>
      <xdr:rowOff>99268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85416"/>
          <a:ext cx="838200" cy="8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136499</xdr:rowOff>
    </xdr:from>
    <xdr:to>
      <xdr:col>50</xdr:col>
      <xdr:colOff>114300</xdr:colOff>
      <xdr:row>57</xdr:row>
      <xdr:rowOff>99268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223349"/>
          <a:ext cx="889000" cy="64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136499</xdr:rowOff>
    </xdr:from>
    <xdr:to>
      <xdr:col>45</xdr:col>
      <xdr:colOff>177800</xdr:colOff>
      <xdr:row>54</xdr:row>
      <xdr:rowOff>100960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223349"/>
          <a:ext cx="889000" cy="13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100960</xdr:rowOff>
    </xdr:from>
    <xdr:to>
      <xdr:col>41</xdr:col>
      <xdr:colOff>50800</xdr:colOff>
      <xdr:row>57</xdr:row>
      <xdr:rowOff>137430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359260"/>
          <a:ext cx="889000" cy="55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133416</xdr:rowOff>
    </xdr:from>
    <xdr:to>
      <xdr:col>55</xdr:col>
      <xdr:colOff>50800</xdr:colOff>
      <xdr:row>57</xdr:row>
      <xdr:rowOff>63566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3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156293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8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48468</xdr:rowOff>
    </xdr:from>
    <xdr:to>
      <xdr:col>50</xdr:col>
      <xdr:colOff>165100</xdr:colOff>
      <xdr:row>57</xdr:row>
      <xdr:rowOff>150068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2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141195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1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85699</xdr:rowOff>
    </xdr:from>
    <xdr:to>
      <xdr:col>46</xdr:col>
      <xdr:colOff>38100</xdr:colOff>
      <xdr:row>54</xdr:row>
      <xdr:rowOff>15849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17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32376</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894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50160</xdr:rowOff>
    </xdr:from>
    <xdr:to>
      <xdr:col>41</xdr:col>
      <xdr:colOff>101600</xdr:colOff>
      <xdr:row>54</xdr:row>
      <xdr:rowOff>151760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0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168287</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08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86630</xdr:rowOff>
    </xdr:from>
    <xdr:to>
      <xdr:col>36</xdr:col>
      <xdr:colOff>165100</xdr:colOff>
      <xdr:row>58</xdr:row>
      <xdr:rowOff>16780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5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7907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5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79194</xdr:rowOff>
    </xdr:from>
    <xdr:to>
      <xdr:col>55</xdr:col>
      <xdr:colOff>0</xdr:colOff>
      <xdr:row>76</xdr:row>
      <xdr:rowOff>153736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109394"/>
          <a:ext cx="838200" cy="7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79194</xdr:rowOff>
    </xdr:from>
    <xdr:to>
      <xdr:col>50</xdr:col>
      <xdr:colOff>114300</xdr:colOff>
      <xdr:row>76</xdr:row>
      <xdr:rowOff>136252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109394"/>
          <a:ext cx="889000" cy="5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120576</xdr:rowOff>
    </xdr:from>
    <xdr:to>
      <xdr:col>45</xdr:col>
      <xdr:colOff>177800</xdr:colOff>
      <xdr:row>76</xdr:row>
      <xdr:rowOff>136252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150776"/>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120576</xdr:rowOff>
    </xdr:from>
    <xdr:to>
      <xdr:col>41</xdr:col>
      <xdr:colOff>50800</xdr:colOff>
      <xdr:row>77</xdr:row>
      <xdr:rowOff>83057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150776"/>
          <a:ext cx="889000" cy="1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102936</xdr:rowOff>
    </xdr:from>
    <xdr:to>
      <xdr:col>55</xdr:col>
      <xdr:colOff>50800</xdr:colOff>
      <xdr:row>77</xdr:row>
      <xdr:rowOff>33086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1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125813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98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28394</xdr:rowOff>
    </xdr:from>
    <xdr:to>
      <xdr:col>50</xdr:col>
      <xdr:colOff>165100</xdr:colOff>
      <xdr:row>76</xdr:row>
      <xdr:rowOff>129994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05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146521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83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85452</xdr:rowOff>
    </xdr:from>
    <xdr:to>
      <xdr:col>46</xdr:col>
      <xdr:colOff>38100</xdr:colOff>
      <xdr:row>77</xdr:row>
      <xdr:rowOff>15602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1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32130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89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69776</xdr:rowOff>
    </xdr:from>
    <xdr:to>
      <xdr:col>41</xdr:col>
      <xdr:colOff>101600</xdr:colOff>
      <xdr:row>76</xdr:row>
      <xdr:rowOff>171376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09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16453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87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32257</xdr:rowOff>
    </xdr:from>
    <xdr:to>
      <xdr:col>36</xdr:col>
      <xdr:colOff>165100</xdr:colOff>
      <xdr:row>77</xdr:row>
      <xdr:rowOff>133857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3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150384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0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44045</xdr:rowOff>
    </xdr:from>
    <xdr:to>
      <xdr:col>55</xdr:col>
      <xdr:colOff>0</xdr:colOff>
      <xdr:row>94</xdr:row>
      <xdr:rowOff>86345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160345"/>
          <a:ext cx="838200" cy="4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17718</xdr:rowOff>
    </xdr:from>
    <xdr:to>
      <xdr:col>50</xdr:col>
      <xdr:colOff>114300</xdr:colOff>
      <xdr:row>94</xdr:row>
      <xdr:rowOff>86345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134018"/>
          <a:ext cx="889000" cy="6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17718</xdr:rowOff>
    </xdr:from>
    <xdr:to>
      <xdr:col>45</xdr:col>
      <xdr:colOff>177800</xdr:colOff>
      <xdr:row>94</xdr:row>
      <xdr:rowOff>22504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134018"/>
          <a:ext cx="889000" cy="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22504</xdr:rowOff>
    </xdr:from>
    <xdr:to>
      <xdr:col>41</xdr:col>
      <xdr:colOff>50800</xdr:colOff>
      <xdr:row>95</xdr:row>
      <xdr:rowOff>113540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138804"/>
          <a:ext cx="889000" cy="26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164695</xdr:rowOff>
    </xdr:from>
    <xdr:to>
      <xdr:col>55</xdr:col>
      <xdr:colOff>50800</xdr:colOff>
      <xdr:row>94</xdr:row>
      <xdr:rowOff>94845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1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16122</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96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35545</xdr:rowOff>
    </xdr:from>
    <xdr:to>
      <xdr:col>50</xdr:col>
      <xdr:colOff>165100</xdr:colOff>
      <xdr:row>94</xdr:row>
      <xdr:rowOff>137145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15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153672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92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138368</xdr:rowOff>
    </xdr:from>
    <xdr:to>
      <xdr:col>46</xdr:col>
      <xdr:colOff>38100</xdr:colOff>
      <xdr:row>94</xdr:row>
      <xdr:rowOff>68518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0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85045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85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143154</xdr:rowOff>
    </xdr:from>
    <xdr:to>
      <xdr:col>41</xdr:col>
      <xdr:colOff>101600</xdr:colOff>
      <xdr:row>94</xdr:row>
      <xdr:rowOff>73304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08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89831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586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62740</xdr:rowOff>
    </xdr:from>
    <xdr:to>
      <xdr:col>36</xdr:col>
      <xdr:colOff>165100</xdr:colOff>
      <xdr:row>95</xdr:row>
      <xdr:rowOff>164340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35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12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146467</xdr:rowOff>
    </xdr:from>
    <xdr:to>
      <xdr:col>85</xdr:col>
      <xdr:colOff>127000</xdr:colOff>
      <xdr:row>35</xdr:row>
      <xdr:rowOff>160022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47217"/>
          <a:ext cx="838200" cy="1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149347</xdr:rowOff>
    </xdr:from>
    <xdr:to>
      <xdr:col>81</xdr:col>
      <xdr:colOff>50800</xdr:colOff>
      <xdr:row>35</xdr:row>
      <xdr:rowOff>160022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150097"/>
          <a:ext cx="8890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149347</xdr:rowOff>
    </xdr:from>
    <xdr:to>
      <xdr:col>76</xdr:col>
      <xdr:colOff>114300</xdr:colOff>
      <xdr:row>35</xdr:row>
      <xdr:rowOff>159085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150097"/>
          <a:ext cx="8890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159085</xdr:rowOff>
    </xdr:from>
    <xdr:to>
      <xdr:col>71</xdr:col>
      <xdr:colOff>177800</xdr:colOff>
      <xdr:row>36</xdr:row>
      <xdr:rowOff>36327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159835"/>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95667</xdr:rowOff>
    </xdr:from>
    <xdr:to>
      <xdr:col>85</xdr:col>
      <xdr:colOff>177800</xdr:colOff>
      <xdr:row>36</xdr:row>
      <xdr:rowOff>25817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74094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7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109222</xdr:rowOff>
    </xdr:from>
    <xdr:to>
      <xdr:col>81</xdr:col>
      <xdr:colOff>101600</xdr:colOff>
      <xdr:row>36</xdr:row>
      <xdr:rowOff>39372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30499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98547</xdr:rowOff>
    </xdr:from>
    <xdr:to>
      <xdr:col>76</xdr:col>
      <xdr:colOff>165100</xdr:colOff>
      <xdr:row>36</xdr:row>
      <xdr:rowOff>28697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9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19824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9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108285</xdr:rowOff>
    </xdr:from>
    <xdr:to>
      <xdr:col>72</xdr:col>
      <xdr:colOff>38100</xdr:colOff>
      <xdr:row>36</xdr:row>
      <xdr:rowOff>38435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0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29562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0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156977</xdr:rowOff>
    </xdr:from>
    <xdr:to>
      <xdr:col>67</xdr:col>
      <xdr:colOff>101600</xdr:colOff>
      <xdr:row>36</xdr:row>
      <xdr:rowOff>87127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5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78254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5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72135</xdr:rowOff>
    </xdr:from>
    <xdr:to>
      <xdr:col>85</xdr:col>
      <xdr:colOff>127000</xdr:colOff>
      <xdr:row>56</xdr:row>
      <xdr:rowOff>106787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73335"/>
          <a:ext cx="838200" cy="3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106787</xdr:rowOff>
    </xdr:from>
    <xdr:to>
      <xdr:col>81</xdr:col>
      <xdr:colOff>50800</xdr:colOff>
      <xdr:row>56</xdr:row>
      <xdr:rowOff>138484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07987"/>
          <a:ext cx="889000" cy="3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138484</xdr:rowOff>
    </xdr:from>
    <xdr:to>
      <xdr:col>76</xdr:col>
      <xdr:colOff>114300</xdr:colOff>
      <xdr:row>57</xdr:row>
      <xdr:rowOff>3542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739684"/>
          <a:ext cx="889000" cy="3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3542</xdr:rowOff>
    </xdr:from>
    <xdr:to>
      <xdr:col>71</xdr:col>
      <xdr:colOff>177800</xdr:colOff>
      <xdr:row>57</xdr:row>
      <xdr:rowOff>40867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76192"/>
          <a:ext cx="889000" cy="3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21335</xdr:rowOff>
    </xdr:from>
    <xdr:to>
      <xdr:col>85</xdr:col>
      <xdr:colOff>177800</xdr:colOff>
      <xdr:row>56</xdr:row>
      <xdr:rowOff>122935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2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44212</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7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55987</xdr:rowOff>
    </xdr:from>
    <xdr:to>
      <xdr:col>81</xdr:col>
      <xdr:colOff>101600</xdr:colOff>
      <xdr:row>56</xdr:row>
      <xdr:rowOff>157587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5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2664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87684</xdr:rowOff>
    </xdr:from>
    <xdr:to>
      <xdr:col>76</xdr:col>
      <xdr:colOff>165100</xdr:colOff>
      <xdr:row>57</xdr:row>
      <xdr:rowOff>17834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8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34361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6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124192</xdr:rowOff>
    </xdr:from>
    <xdr:to>
      <xdr:col>72</xdr:col>
      <xdr:colOff>38100</xdr:colOff>
      <xdr:row>57</xdr:row>
      <xdr:rowOff>54342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2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45469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1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161517</xdr:rowOff>
    </xdr:from>
    <xdr:to>
      <xdr:col>67</xdr:col>
      <xdr:colOff>101600</xdr:colOff>
      <xdr:row>57</xdr:row>
      <xdr:rowOff>91667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6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82794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5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36094</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0644"/>
          <a:ext cx="8890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36094</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80644"/>
          <a:ext cx="8890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156744</xdr:rowOff>
    </xdr:from>
    <xdr:to>
      <xdr:col>76</xdr:col>
      <xdr:colOff>165100</xdr:colOff>
      <xdr:row>79</xdr:row>
      <xdr:rowOff>86894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78021</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2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79076</xdr:rowOff>
    </xdr:from>
    <xdr:to>
      <xdr:col>85</xdr:col>
      <xdr:colOff>127000</xdr:colOff>
      <xdr:row>97</xdr:row>
      <xdr:rowOff>88238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09726"/>
          <a:ext cx="838200" cy="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70926</xdr:rowOff>
    </xdr:from>
    <xdr:to>
      <xdr:col>81</xdr:col>
      <xdr:colOff>50800</xdr:colOff>
      <xdr:row>97</xdr:row>
      <xdr:rowOff>88238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01576"/>
          <a:ext cx="889000" cy="1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70926</xdr:rowOff>
    </xdr:from>
    <xdr:to>
      <xdr:col>76</xdr:col>
      <xdr:colOff>114300</xdr:colOff>
      <xdr:row>97</xdr:row>
      <xdr:rowOff>76443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01576"/>
          <a:ext cx="8890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76443</xdr:rowOff>
    </xdr:from>
    <xdr:to>
      <xdr:col>71</xdr:col>
      <xdr:colOff>177800</xdr:colOff>
      <xdr:row>97</xdr:row>
      <xdr:rowOff>78141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07093"/>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28276</xdr:rowOff>
    </xdr:from>
    <xdr:to>
      <xdr:col>85</xdr:col>
      <xdr:colOff>177800</xdr:colOff>
      <xdr:row>97</xdr:row>
      <xdr:rowOff>129876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51153</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1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37438</xdr:rowOff>
    </xdr:from>
    <xdr:to>
      <xdr:col>81</xdr:col>
      <xdr:colOff>101600</xdr:colOff>
      <xdr:row>97</xdr:row>
      <xdr:rowOff>139038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6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155565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4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20126</xdr:rowOff>
    </xdr:from>
    <xdr:to>
      <xdr:col>76</xdr:col>
      <xdr:colOff>165100</xdr:colOff>
      <xdr:row>97</xdr:row>
      <xdr:rowOff>121726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138253</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25643</xdr:rowOff>
    </xdr:from>
    <xdr:to>
      <xdr:col>72</xdr:col>
      <xdr:colOff>38100</xdr:colOff>
      <xdr:row>97</xdr:row>
      <xdr:rowOff>127243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5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143770</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43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27341</xdr:rowOff>
    </xdr:from>
    <xdr:to>
      <xdr:col>67</xdr:col>
      <xdr:colOff>101600</xdr:colOff>
      <xdr:row>97</xdr:row>
      <xdr:rowOff>128941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145468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3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70485</xdr:rowOff>
    </xdr:from>
    <xdr:to>
      <xdr:col>116</xdr:col>
      <xdr:colOff>63500</xdr:colOff>
      <xdr:row>38</xdr:row>
      <xdr:rowOff>145415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585585"/>
          <a:ext cx="8382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120921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636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70485</xdr:rowOff>
    </xdr:from>
    <xdr:to>
      <xdr:col>111</xdr:col>
      <xdr:colOff>177800</xdr:colOff>
      <xdr:row>38</xdr:row>
      <xdr:rowOff>167767</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434300" y="6585585"/>
          <a:ext cx="889000" cy="9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68724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755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167767</xdr:rowOff>
    </xdr:from>
    <xdr:to>
      <xdr:col>107</xdr:col>
      <xdr:colOff>50800</xdr:colOff>
      <xdr:row>39</xdr:row>
      <xdr:rowOff>1143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19545300" y="668286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78630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7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1143</xdr:rowOff>
    </xdr:from>
    <xdr:to>
      <xdr:col>102</xdr:col>
      <xdr:colOff>114300</xdr:colOff>
      <xdr:row>39</xdr:row>
      <xdr:rowOff>6223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8656300" y="6687693"/>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69232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94615</xdr:rowOff>
    </xdr:from>
    <xdr:to>
      <xdr:col>116</xdr:col>
      <xdr:colOff>114300</xdr:colOff>
      <xdr:row>39</xdr:row>
      <xdr:rowOff>24765</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53992</xdr:rowOff>
    </xdr:from>
    <xdr:ext cx="378565"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397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19685</xdr:rowOff>
    </xdr:from>
    <xdr:to>
      <xdr:col>112</xdr:col>
      <xdr:colOff>38100</xdr:colOff>
      <xdr:row>38</xdr:row>
      <xdr:rowOff>121285</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137812</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088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116967</xdr:rowOff>
    </xdr:from>
    <xdr:to>
      <xdr:col>107</xdr:col>
      <xdr:colOff>101600</xdr:colOff>
      <xdr:row>39</xdr:row>
      <xdr:rowOff>47117</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3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63644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407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121793</xdr:rowOff>
    </xdr:from>
    <xdr:to>
      <xdr:col>102</xdr:col>
      <xdr:colOff>165100</xdr:colOff>
      <xdr:row>39</xdr:row>
      <xdr:rowOff>51943</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68470</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12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126873</xdr:rowOff>
    </xdr:from>
    <xdr:to>
      <xdr:col>98</xdr:col>
      <xdr:colOff>38100</xdr:colOff>
      <xdr:row>39</xdr:row>
      <xdr:rowOff>57023</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4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73550</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17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土木費については、除雪経費が嵩むことに加え、郊外地区道路整備及び市街地道路の長寿命化に多額の経費がかかっていることから、類似団体平均を大きく上回りました。</a:t>
          </a:r>
        </a:p>
        <a:p>
          <a:r>
            <a:rPr kumimoji="1" lang="ja-JP" altLang="en-US" sz="1300">
              <a:latin typeface="ＭＳ Ｐゴシック" panose="020B0600070205080204" pitchFamily="50" charset="-128"/>
              <a:ea typeface="ＭＳ Ｐゴシック" panose="020B0600070205080204" pitchFamily="50" charset="-128"/>
            </a:rPr>
            <a:t>　商工費については、ふるさと寄附関連事業により類似団体平均を大きく上回っています。</a:t>
          </a:r>
        </a:p>
        <a:p>
          <a:r>
            <a:rPr kumimoji="1" lang="ja-JP" altLang="en-US" sz="1300">
              <a:latin typeface="ＭＳ Ｐゴシック" panose="020B0600070205080204" pitchFamily="50" charset="-128"/>
              <a:ea typeface="ＭＳ Ｐゴシック" panose="020B0600070205080204" pitchFamily="50" charset="-128"/>
            </a:rPr>
            <a:t>　諸支出金については、平成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年度には市有地の造成を行ったため、類似団体の平均を大きく上回りました。</a:t>
          </a:r>
        </a:p>
        <a:p>
          <a:r>
            <a:rPr kumimoji="1" lang="ja-JP" altLang="en-US" sz="1300">
              <a:latin typeface="ＭＳ Ｐゴシック" panose="020B0600070205080204" pitchFamily="50" charset="-128"/>
              <a:ea typeface="ＭＳ Ｐゴシック" panose="020B0600070205080204" pitchFamily="50" charset="-128"/>
            </a:rPr>
            <a:t>　公債費については、過去に学校、社会教育施設等の建設を集中して実施したことにより公債費が急増し、類似団体の平均を上回っています。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北海道網走市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行政改革の推進により、財政調整基金への積み立てを行ってきました。</a:t>
          </a:r>
        </a:p>
        <a:p>
          <a:r>
            <a:rPr kumimoji="1" lang="ja-JP" altLang="en-US" sz="1400">
              <a:latin typeface="ＭＳ ゴシック" pitchFamily="49" charset="-128"/>
              <a:ea typeface="ＭＳ ゴシック" pitchFamily="49" charset="-128"/>
            </a:rPr>
            <a:t>　今後も適正な管理に努め、基金に頼らない財政運営に努めます。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北海道網走市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R03</a:t>
          </a:r>
          <a:r>
            <a:rPr kumimoji="1" lang="ja-JP" altLang="en-US" sz="1400">
              <a:latin typeface="ＭＳ ゴシック" pitchFamily="49" charset="-128"/>
              <a:ea typeface="ＭＳ ゴシック" pitchFamily="49" charset="-128"/>
            </a:rPr>
            <a:t>まで赤字額が発生していた能取漁港整備特別会計が、用地貸付及び売却が進んだことにより黒字決算となり、</a:t>
          </a:r>
          <a:r>
            <a:rPr kumimoji="1" lang="en-US" altLang="ja-JP" sz="1400">
              <a:latin typeface="ＭＳ ゴシック" pitchFamily="49" charset="-128"/>
              <a:ea typeface="ＭＳ ゴシック" pitchFamily="49" charset="-128"/>
            </a:rPr>
            <a:t>R04以降</a:t>
          </a:r>
          <a:r>
            <a:rPr kumimoji="1" lang="ja-JP" altLang="en-US" sz="1400">
              <a:latin typeface="ＭＳ ゴシック" pitchFamily="49" charset="-128"/>
              <a:ea typeface="ＭＳ ゴシック" pitchFamily="49" charset="-128"/>
            </a:rPr>
            <a:t>すべての会計が黒字となりました。</a:t>
          </a:r>
        </a:p>
        <a:p>
          <a:r>
            <a:rPr kumimoji="1" lang="ja-JP" altLang="en-US" sz="1400">
              <a:latin typeface="ＭＳ ゴシック" pitchFamily="49" charset="-128"/>
              <a:ea typeface="ＭＳ ゴシック" pitchFamily="49" charset="-128"/>
            </a:rPr>
            <a:t>　引き続き赤字額を発生させない会計運営に努めます。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65297;&#65301;&#65297;&#65306;&#36001;&#25919;&#27604;&#36611;&#20998;&#26512;&#34920;&#65288;&#36001;&#25919;&#29366;&#27841;&#36039;&#26009;&#38598;&#65289;\R&#65301;&#24180;&#24230;&#27770;&#31639;\&#20998;&#26512;&#27396;&#20837;&#21147;\&#12304;&#36001;&#25919;&#29366;&#27841;&#36039;&#26009;&#38598;&#12305;_012114_&#32178;&#36208;&#24066;_2023(2&#22238;&#30446;).xlsx" TargetMode="External"/><Relationship Id="rId1" Type="http://schemas.openxmlformats.org/officeDocument/2006/relationships/externalLinkPath" Target="&#12304;&#36001;&#25919;&#29366;&#27841;&#36039;&#26009;&#38598;&#12305;_012114_&#32178;&#36208;&#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124.5</v>
          </cell>
          <cell r="BX51">
            <v>112.5</v>
          </cell>
          <cell r="CF51">
            <v>107.4</v>
          </cell>
          <cell r="CN51">
            <v>104.9</v>
          </cell>
          <cell r="CV51">
            <v>112.9</v>
          </cell>
        </row>
        <row r="53">
          <cell r="BP53">
            <v>57.4</v>
          </cell>
          <cell r="BX53">
            <v>58.8</v>
          </cell>
          <cell r="CF53">
            <v>58.9</v>
          </cell>
          <cell r="CN53">
            <v>60.2</v>
          </cell>
          <cell r="CV53">
            <v>61.9</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cell r="BP73">
            <v>124.5</v>
          </cell>
          <cell r="BX73">
            <v>112.5</v>
          </cell>
          <cell r="CF73">
            <v>107.4</v>
          </cell>
          <cell r="CN73">
            <v>104.9</v>
          </cell>
          <cell r="CV73">
            <v>112.9</v>
          </cell>
        </row>
        <row r="75">
          <cell r="BP75">
            <v>17.399999999999999</v>
          </cell>
          <cell r="BX75">
            <v>17.399999999999999</v>
          </cell>
          <cell r="CF75">
            <v>16.899999999999999</v>
          </cell>
          <cell r="CN75">
            <v>16.7</v>
          </cell>
          <cell r="CV75">
            <v>16.100000000000001</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22" sqref="B22:D30"/>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28105502</v>
      </c>
      <c r="BO4" s="358"/>
      <c r="BP4" s="358"/>
      <c r="BQ4" s="358"/>
      <c r="BR4" s="358"/>
      <c r="BS4" s="358"/>
      <c r="BT4" s="358"/>
      <c r="BU4" s="359"/>
      <c r="BV4" s="357">
        <v>27440345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v>
      </c>
      <c r="CU4" s="364"/>
      <c r="CV4" s="364"/>
      <c r="CW4" s="364"/>
      <c r="CX4" s="364"/>
      <c r="CY4" s="364"/>
      <c r="CZ4" s="364"/>
      <c r="DA4" s="365"/>
      <c r="DB4" s="363">
        <v>0.8</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27955415</v>
      </c>
      <c r="BO5" s="395"/>
      <c r="BP5" s="395"/>
      <c r="BQ5" s="395"/>
      <c r="BR5" s="395"/>
      <c r="BS5" s="395"/>
      <c r="BT5" s="395"/>
      <c r="BU5" s="396"/>
      <c r="BV5" s="394">
        <v>27253830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94.1</v>
      </c>
      <c r="CU5" s="392"/>
      <c r="CV5" s="392"/>
      <c r="CW5" s="392"/>
      <c r="CX5" s="392"/>
      <c r="CY5" s="392"/>
      <c r="CZ5" s="392"/>
      <c r="DA5" s="393"/>
      <c r="DB5" s="391">
        <v>91.7</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150087</v>
      </c>
      <c r="BO6" s="395"/>
      <c r="BP6" s="395"/>
      <c r="BQ6" s="395"/>
      <c r="BR6" s="395"/>
      <c r="BS6" s="395"/>
      <c r="BT6" s="395"/>
      <c r="BU6" s="396"/>
      <c r="BV6" s="394">
        <v>186515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94.7</v>
      </c>
      <c r="CU6" s="432"/>
      <c r="CV6" s="432"/>
      <c r="CW6" s="432"/>
      <c r="CX6" s="432"/>
      <c r="CY6" s="432"/>
      <c r="CZ6" s="432"/>
      <c r="DA6" s="433"/>
      <c r="DB6" s="431">
        <v>92.9</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32283</v>
      </c>
      <c r="BO7" s="395"/>
      <c r="BP7" s="395"/>
      <c r="BQ7" s="395"/>
      <c r="BR7" s="395"/>
      <c r="BS7" s="395"/>
      <c r="BT7" s="395"/>
      <c r="BU7" s="396"/>
      <c r="BV7" s="394">
        <v>92095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11952106</v>
      </c>
      <c r="CU7" s="395"/>
      <c r="CV7" s="395"/>
      <c r="CW7" s="395"/>
      <c r="CX7" s="395"/>
      <c r="CY7" s="395"/>
      <c r="CZ7" s="395"/>
      <c r="DA7" s="396"/>
      <c r="DB7" s="394">
        <v>11830407</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117804</v>
      </c>
      <c r="BO8" s="395"/>
      <c r="BP8" s="395"/>
      <c r="BQ8" s="395"/>
      <c r="BR8" s="395"/>
      <c r="BS8" s="395"/>
      <c r="BT8" s="395"/>
      <c r="BU8" s="396"/>
      <c r="BV8" s="394">
        <v>94420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0.44</v>
      </c>
      <c r="CU8" s="435"/>
      <c r="CV8" s="435"/>
      <c r="CW8" s="435"/>
      <c r="CX8" s="435"/>
      <c r="CY8" s="435"/>
      <c r="CZ8" s="435"/>
      <c r="DA8" s="436"/>
      <c r="DB8" s="434">
        <v>0.44</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35759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23384</v>
      </c>
      <c r="BO9" s="395"/>
      <c r="BP9" s="395"/>
      <c r="BQ9" s="395"/>
      <c r="BR9" s="395"/>
      <c r="BS9" s="395"/>
      <c r="BT9" s="395"/>
      <c r="BU9" s="396"/>
      <c r="BV9" s="394">
        <v>-28691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19.600000000000001</v>
      </c>
      <c r="CU9" s="392"/>
      <c r="CV9" s="392"/>
      <c r="CW9" s="392"/>
      <c r="CX9" s="392"/>
      <c r="CY9" s="392"/>
      <c r="CZ9" s="392"/>
      <c r="DA9" s="393"/>
      <c r="DB9" s="391">
        <v>20.2</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39077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108979</v>
      </c>
      <c r="BO10" s="395"/>
      <c r="BP10" s="395"/>
      <c r="BQ10" s="395"/>
      <c r="BR10" s="395"/>
      <c r="BS10" s="395"/>
      <c r="BT10" s="395"/>
      <c r="BU10" s="396"/>
      <c r="BV10" s="394">
        <v>3201</v>
      </c>
      <c r="BW10" s="395"/>
      <c r="BX10" s="395"/>
      <c r="BY10" s="395"/>
      <c r="BZ10" s="395"/>
      <c r="CA10" s="395"/>
      <c r="CB10" s="395"/>
      <c r="CC10" s="396"/>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75"/>
      <c r="B12" s="454" t="s">
        <v>122</v>
      </c>
      <c r="C12" s="455"/>
      <c r="D12" s="455"/>
      <c r="E12" s="455"/>
      <c r="F12" s="455"/>
      <c r="G12" s="455"/>
      <c r="H12" s="455"/>
      <c r="I12" s="455"/>
      <c r="J12" s="455"/>
      <c r="K12" s="456"/>
      <c r="L12" s="463" t="s">
        <v>123</v>
      </c>
      <c r="M12" s="464"/>
      <c r="N12" s="464"/>
      <c r="O12" s="464"/>
      <c r="P12" s="464"/>
      <c r="Q12" s="465"/>
      <c r="R12" s="466">
        <v>32846</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127</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32427</v>
      </c>
      <c r="S13" s="479"/>
      <c r="T13" s="479"/>
      <c r="U13" s="479"/>
      <c r="V13" s="480"/>
      <c r="W13" s="410" t="s">
        <v>131</v>
      </c>
      <c r="X13" s="411"/>
      <c r="Y13" s="411"/>
      <c r="Z13" s="411"/>
      <c r="AA13" s="411"/>
      <c r="AB13" s="401"/>
      <c r="AC13" s="445">
        <v>2195</v>
      </c>
      <c r="AD13" s="446"/>
      <c r="AE13" s="446"/>
      <c r="AF13" s="446"/>
      <c r="AG13" s="488"/>
      <c r="AH13" s="445">
        <v>2230</v>
      </c>
      <c r="AI13" s="446"/>
      <c r="AJ13" s="446"/>
      <c r="AK13" s="446"/>
      <c r="AL13" s="447"/>
      <c r="AM13" s="423" t="s">
        <v>132</v>
      </c>
      <c r="AN13" s="424"/>
      <c r="AO13" s="424"/>
      <c r="AP13" s="424"/>
      <c r="AQ13" s="424"/>
      <c r="AR13" s="424"/>
      <c r="AS13" s="424"/>
      <c r="AT13" s="425"/>
      <c r="AU13" s="426" t="s">
        <v>127</v>
      </c>
      <c r="AV13" s="427"/>
      <c r="AW13" s="427"/>
      <c r="AX13" s="427"/>
      <c r="AY13" s="428" t="s">
        <v>133</v>
      </c>
      <c r="AZ13" s="429"/>
      <c r="BA13" s="429"/>
      <c r="BB13" s="429"/>
      <c r="BC13" s="429"/>
      <c r="BD13" s="429"/>
      <c r="BE13" s="429"/>
      <c r="BF13" s="429"/>
      <c r="BG13" s="429"/>
      <c r="BH13" s="429"/>
      <c r="BI13" s="429"/>
      <c r="BJ13" s="429"/>
      <c r="BK13" s="429"/>
      <c r="BL13" s="429"/>
      <c r="BM13" s="430"/>
      <c r="BN13" s="394">
        <v>132363</v>
      </c>
      <c r="BO13" s="395"/>
      <c r="BP13" s="395"/>
      <c r="BQ13" s="395"/>
      <c r="BR13" s="395"/>
      <c r="BS13" s="395"/>
      <c r="BT13" s="395"/>
      <c r="BU13" s="396"/>
      <c r="BV13" s="394">
        <v>-25490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16.100000000000001</v>
      </c>
      <c r="CU13" s="392"/>
      <c r="CV13" s="392"/>
      <c r="CW13" s="392"/>
      <c r="CX13" s="392"/>
      <c r="CY13" s="392"/>
      <c r="CZ13" s="392"/>
      <c r="DA13" s="393"/>
      <c r="DB13" s="391">
        <v>16.7</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33444</v>
      </c>
      <c r="S14" s="479"/>
      <c r="T14" s="479"/>
      <c r="U14" s="479"/>
      <c r="V14" s="480"/>
      <c r="W14" s="384"/>
      <c r="X14" s="385"/>
      <c r="Y14" s="385"/>
      <c r="Z14" s="385"/>
      <c r="AA14" s="385"/>
      <c r="AB14" s="374"/>
      <c r="AC14" s="481">
        <v>13.6</v>
      </c>
      <c r="AD14" s="482"/>
      <c r="AE14" s="482"/>
      <c r="AF14" s="482"/>
      <c r="AG14" s="483"/>
      <c r="AH14" s="481">
        <v>12.9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112.9</v>
      </c>
      <c r="CU14" s="493"/>
      <c r="CV14" s="493"/>
      <c r="CW14" s="493"/>
      <c r="CX14" s="493"/>
      <c r="CY14" s="493"/>
      <c r="CZ14" s="493"/>
      <c r="DA14" s="494"/>
      <c r="DB14" s="492">
        <v>104.9</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33162</v>
      </c>
      <c r="S15" s="479"/>
      <c r="T15" s="479"/>
      <c r="U15" s="479"/>
      <c r="V15" s="480"/>
      <c r="W15" s="410" t="s">
        <v>137</v>
      </c>
      <c r="X15" s="411"/>
      <c r="Y15" s="411"/>
      <c r="Z15" s="411"/>
      <c r="AA15" s="411"/>
      <c r="AB15" s="401"/>
      <c r="AC15" s="445">
        <v>2555</v>
      </c>
      <c r="AD15" s="446"/>
      <c r="AE15" s="446"/>
      <c r="AF15" s="446"/>
      <c r="AG15" s="488"/>
      <c r="AH15" s="445">
        <v>2875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4885142</v>
      </c>
      <c r="BO15" s="358"/>
      <c r="BP15" s="358"/>
      <c r="BQ15" s="358"/>
      <c r="BR15" s="358"/>
      <c r="BS15" s="358"/>
      <c r="BT15" s="358"/>
      <c r="BU15" s="359"/>
      <c r="BV15" s="357">
        <v>4637407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15.8</v>
      </c>
      <c r="AD16" s="482"/>
      <c r="AE16" s="482"/>
      <c r="AF16" s="482"/>
      <c r="AG16" s="483"/>
      <c r="AH16" s="481">
        <v>16.600000000000001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10563964</v>
      </c>
      <c r="BO16" s="395"/>
      <c r="BP16" s="395"/>
      <c r="BQ16" s="395"/>
      <c r="BR16" s="395"/>
      <c r="BS16" s="395"/>
      <c r="BT16" s="395"/>
      <c r="BU16" s="396"/>
      <c r="BV16" s="394">
        <v>10447692</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11448</v>
      </c>
      <c r="AD17" s="446"/>
      <c r="AE17" s="446"/>
      <c r="AF17" s="446"/>
      <c r="AG17" s="488"/>
      <c r="AH17" s="445">
        <v>12170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6202612</v>
      </c>
      <c r="BO17" s="395"/>
      <c r="BP17" s="395"/>
      <c r="BQ17" s="395"/>
      <c r="BR17" s="395"/>
      <c r="BS17" s="395"/>
      <c r="BT17" s="395"/>
      <c r="BU17" s="396"/>
      <c r="BV17" s="394">
        <v>5857867</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9" t="s">
        <v>147</v>
      </c>
      <c r="C18" s="437"/>
      <c r="D18" s="437"/>
      <c r="E18" s="520"/>
      <c r="F18" s="520"/>
      <c r="G18" s="520"/>
      <c r="H18" s="520"/>
      <c r="I18" s="520"/>
      <c r="J18" s="520"/>
      <c r="K18" s="520"/>
      <c r="L18" s="521">
        <v>470.84</v>
      </c>
      <c r="M18" s="521"/>
      <c r="N18" s="521"/>
      <c r="O18" s="521"/>
      <c r="P18" s="521"/>
      <c r="Q18" s="521"/>
      <c r="R18" s="522"/>
      <c r="S18" s="522"/>
      <c r="T18" s="522"/>
      <c r="U18" s="522"/>
      <c r="V18" s="523"/>
      <c r="W18" s="412"/>
      <c r="X18" s="413"/>
      <c r="Y18" s="413"/>
      <c r="Z18" s="413"/>
      <c r="AA18" s="413"/>
      <c r="AB18" s="404"/>
      <c r="AC18" s="524">
        <v>70.7</v>
      </c>
      <c r="AD18" s="525"/>
      <c r="AE18" s="525"/>
      <c r="AF18" s="525"/>
      <c r="AG18" s="526"/>
      <c r="AH18" s="524">
        <v>70.400000000000006</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11349922</v>
      </c>
      <c r="BO18" s="395"/>
      <c r="BP18" s="395"/>
      <c r="BQ18" s="395"/>
      <c r="BR18" s="395"/>
      <c r="BS18" s="395"/>
      <c r="BT18" s="395"/>
      <c r="BU18" s="396"/>
      <c r="BV18" s="394">
        <v>11190333</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9" t="s">
        <v>149</v>
      </c>
      <c r="C19" s="437"/>
      <c r="D19" s="437"/>
      <c r="E19" s="520"/>
      <c r="F19" s="520"/>
      <c r="G19" s="520"/>
      <c r="H19" s="520"/>
      <c r="I19" s="520"/>
      <c r="J19" s="520"/>
      <c r="K19" s="520"/>
      <c r="L19" s="528">
        <v>76</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14209900</v>
      </c>
      <c r="BO19" s="395"/>
      <c r="BP19" s="395"/>
      <c r="BQ19" s="395"/>
      <c r="BR19" s="395"/>
      <c r="BS19" s="395"/>
      <c r="BT19" s="395"/>
      <c r="BU19" s="396"/>
      <c r="BV19" s="394">
        <v>13934975</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9" t="s">
        <v>151</v>
      </c>
      <c r="C20" s="437"/>
      <c r="D20" s="437"/>
      <c r="E20" s="520"/>
      <c r="F20" s="520"/>
      <c r="G20" s="520"/>
      <c r="H20" s="520"/>
      <c r="I20" s="520"/>
      <c r="J20" s="520"/>
      <c r="K20" s="520"/>
      <c r="L20" s="528">
        <v>17253</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34529962</v>
      </c>
      <c r="BO22" s="358"/>
      <c r="BP22" s="358"/>
      <c r="BQ22" s="358"/>
      <c r="BR22" s="358"/>
      <c r="BS22" s="358"/>
      <c r="BT22" s="358"/>
      <c r="BU22" s="359"/>
      <c r="BV22" s="357">
        <v>34022054</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20684292</v>
      </c>
      <c r="BO23" s="395"/>
      <c r="BP23" s="395"/>
      <c r="BQ23" s="395"/>
      <c r="BR23" s="395"/>
      <c r="BS23" s="395"/>
      <c r="BT23" s="395"/>
      <c r="BU23" s="396"/>
      <c r="BV23" s="394">
        <v>20520389</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8360</v>
      </c>
      <c r="R24" s="446"/>
      <c r="S24" s="446"/>
      <c r="T24" s="446"/>
      <c r="U24" s="446"/>
      <c r="V24" s="488"/>
      <c r="W24" s="540"/>
      <c r="X24" s="541"/>
      <c r="Y24" s="542"/>
      <c r="Z24" s="444" t="s">
        <v>162</v>
      </c>
      <c r="AA24" s="424"/>
      <c r="AB24" s="424"/>
      <c r="AC24" s="424"/>
      <c r="AD24" s="424"/>
      <c r="AE24" s="424"/>
      <c r="AF24" s="424"/>
      <c r="AG24" s="425"/>
      <c r="AH24" s="445">
        <v>313</v>
      </c>
      <c r="AI24" s="446"/>
      <c r="AJ24" s="446"/>
      <c r="AK24" s="446"/>
      <c r="AL24" s="488"/>
      <c r="AM24" s="445">
        <v>947138</v>
      </c>
      <c r="AN24" s="446"/>
      <c r="AO24" s="446"/>
      <c r="AP24" s="446"/>
      <c r="AQ24" s="446"/>
      <c r="AR24" s="488"/>
      <c r="AS24" s="445">
        <v>3026</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28241333</v>
      </c>
      <c r="BO24" s="395"/>
      <c r="BP24" s="395"/>
      <c r="BQ24" s="395"/>
      <c r="BR24" s="395"/>
      <c r="BS24" s="395"/>
      <c r="BT24" s="395"/>
      <c r="BU24" s="396"/>
      <c r="BV24" s="394">
        <v>27167475</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7220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5774604</v>
      </c>
      <c r="BO25" s="358"/>
      <c r="BP25" s="358"/>
      <c r="BQ25" s="358"/>
      <c r="BR25" s="358"/>
      <c r="BS25" s="358"/>
      <c r="BT25" s="358"/>
      <c r="BU25" s="359"/>
      <c r="BV25" s="357">
        <v>4206177</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6318</v>
      </c>
      <c r="R26" s="446"/>
      <c r="S26" s="446"/>
      <c r="T26" s="446"/>
      <c r="U26" s="446"/>
      <c r="V26" s="488"/>
      <c r="W26" s="540"/>
      <c r="X26" s="541"/>
      <c r="Y26" s="542"/>
      <c r="Z26" s="444" t="s">
        <v>168</v>
      </c>
      <c r="AA26" s="546"/>
      <c r="AB26" s="546"/>
      <c r="AC26" s="546"/>
      <c r="AD26" s="546"/>
      <c r="AE26" s="546"/>
      <c r="AF26" s="546"/>
      <c r="AG26" s="547"/>
      <c r="AH26" s="445">
        <v>24</v>
      </c>
      <c r="AI26" s="446"/>
      <c r="AJ26" s="446"/>
      <c r="AK26" s="446"/>
      <c r="AL26" s="488"/>
      <c r="AM26" s="445">
        <v>84048</v>
      </c>
      <c r="AN26" s="446"/>
      <c r="AO26" s="446"/>
      <c r="AP26" s="446"/>
      <c r="AQ26" s="446"/>
      <c r="AR26" s="488"/>
      <c r="AS26" s="445">
        <v>3502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4710</v>
      </c>
      <c r="R27" s="446"/>
      <c r="S27" s="446"/>
      <c r="T27" s="446"/>
      <c r="U27" s="446"/>
      <c r="V27" s="488"/>
      <c r="W27" s="540"/>
      <c r="X27" s="541"/>
      <c r="Y27" s="542"/>
      <c r="Z27" s="444" t="s">
        <v>171</v>
      </c>
      <c r="AA27" s="424"/>
      <c r="AB27" s="424"/>
      <c r="AC27" s="424"/>
      <c r="AD27" s="424"/>
      <c r="AE27" s="424"/>
      <c r="AF27" s="424"/>
      <c r="AG27" s="425"/>
      <c r="AH27" s="445">
        <v>1</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t="s">
        <v>121</v>
      </c>
      <c r="BO27" s="517"/>
      <c r="BP27" s="517"/>
      <c r="BQ27" s="517"/>
      <c r="BR27" s="517"/>
      <c r="BS27" s="517"/>
      <c r="BT27" s="517"/>
      <c r="BU27" s="518"/>
      <c r="BV27" s="516" t="s">
        <v>121</v>
      </c>
      <c r="BW27" s="517"/>
      <c r="BX27" s="517"/>
      <c r="BY27" s="517"/>
      <c r="BZ27" s="517"/>
      <c r="CA27" s="517"/>
      <c r="CB27" s="517"/>
      <c r="CC27" s="518"/>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4150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549834</v>
      </c>
      <c r="BO28" s="358"/>
      <c r="BP28" s="358"/>
      <c r="BQ28" s="358"/>
      <c r="BR28" s="358"/>
      <c r="BS28" s="358"/>
      <c r="BT28" s="358"/>
      <c r="BU28" s="359"/>
      <c r="BV28" s="357">
        <v>440855</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14</v>
      </c>
      <c r="M29" s="446"/>
      <c r="N29" s="446"/>
      <c r="O29" s="446"/>
      <c r="P29" s="488"/>
      <c r="Q29" s="445">
        <v>3800</v>
      </c>
      <c r="R29" s="446"/>
      <c r="S29" s="446"/>
      <c r="T29" s="446"/>
      <c r="U29" s="446"/>
      <c r="V29" s="488"/>
      <c r="W29" s="543"/>
      <c r="X29" s="544"/>
      <c r="Y29" s="545"/>
      <c r="Z29" s="444" t="s">
        <v>178</v>
      </c>
      <c r="AA29" s="424"/>
      <c r="AB29" s="424"/>
      <c r="AC29" s="424"/>
      <c r="AD29" s="424"/>
      <c r="AE29" s="424"/>
      <c r="AF29" s="424"/>
      <c r="AG29" s="425"/>
      <c r="AH29" s="445">
        <v>314</v>
      </c>
      <c r="AI29" s="446"/>
      <c r="AJ29" s="446"/>
      <c r="AK29" s="446"/>
      <c r="AL29" s="488"/>
      <c r="AM29" s="445">
        <v>951387</v>
      </c>
      <c r="AN29" s="446"/>
      <c r="AO29" s="446"/>
      <c r="AP29" s="446"/>
      <c r="AQ29" s="446"/>
      <c r="AR29" s="488"/>
      <c r="AS29" s="445">
        <v>3030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1482408</v>
      </c>
      <c r="BO29" s="395"/>
      <c r="BP29" s="395"/>
      <c r="BQ29" s="395"/>
      <c r="BR29" s="395"/>
      <c r="BS29" s="395"/>
      <c r="BT29" s="395"/>
      <c r="BU29" s="396"/>
      <c r="BV29" s="394">
        <v>1745025</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97.1</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3693855</v>
      </c>
      <c r="BO30" s="517"/>
      <c r="BP30" s="517"/>
      <c r="BQ30" s="517"/>
      <c r="BR30" s="517"/>
      <c r="BS30" s="517"/>
      <c r="BT30" s="517"/>
      <c r="BU30" s="518"/>
      <c r="BV30" s="516">
        <v>4442196</v>
      </c>
      <c r="BW30" s="517"/>
      <c r="BX30" s="517"/>
      <c r="BY30" s="517"/>
      <c r="BZ30" s="517"/>
      <c r="CA30" s="517"/>
      <c r="CB30" s="517"/>
      <c r="CC30" s="51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187</v>
      </c>
      <c r="D33" s="418"/>
      <c r="E33" s="383" t="s">
        <v>188</v>
      </c>
      <c r="F33" s="383"/>
      <c r="G33" s="383"/>
      <c r="H33" s="383"/>
      <c r="I33" s="383"/>
      <c r="J33" s="383"/>
      <c r="K33" s="383"/>
      <c r="L33" s="383"/>
      <c r="M33" s="383"/>
      <c r="N33" s="383"/>
      <c r="O33" s="383"/>
      <c r="P33" s="383"/>
      <c r="Q33" s="383"/>
      <c r="R33" s="383"/>
      <c r="S33" s="383"/>
      <c r="T33" s="200"/>
      <c r="U33" s="418" t="s">
        <v>187</v>
      </c>
      <c r="V33" s="418"/>
      <c r="W33" s="383" t="s">
        <v>188</v>
      </c>
      <c r="X33" s="383"/>
      <c r="Y33" s="383"/>
      <c r="Z33" s="383"/>
      <c r="AA33" s="383"/>
      <c r="AB33" s="383"/>
      <c r="AC33" s="383"/>
      <c r="AD33" s="383"/>
      <c r="AE33" s="383"/>
      <c r="AF33" s="383"/>
      <c r="AG33" s="383"/>
      <c r="AH33" s="383"/>
      <c r="AI33" s="383"/>
      <c r="AJ33" s="383"/>
      <c r="AK33" s="383"/>
      <c r="AL33" s="200"/>
      <c r="AM33" s="418" t="s">
        <v>187</v>
      </c>
      <c r="AN33" s="418"/>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418" t="s">
        <v>189</v>
      </c>
      <c r="BX33" s="418"/>
      <c r="BY33" s="383" t="s">
        <v>191</v>
      </c>
      <c r="BZ33" s="383"/>
      <c r="CA33" s="383"/>
      <c r="CB33" s="383"/>
      <c r="CC33" s="383"/>
      <c r="CD33" s="383"/>
      <c r="CE33" s="383"/>
      <c r="CF33" s="383"/>
      <c r="CG33" s="383"/>
      <c r="CH33" s="383"/>
      <c r="CI33" s="383"/>
      <c r="CJ33" s="383"/>
      <c r="CK33" s="383"/>
      <c r="CL33" s="383"/>
      <c r="CM33" s="383"/>
      <c r="CN33" s="200"/>
      <c r="CO33" s="418" t="s">
        <v>187</v>
      </c>
      <c r="CP33" s="418"/>
      <c r="CQ33" s="383" t="s">
        <v>192</v>
      </c>
      <c r="CR33" s="383"/>
      <c r="CS33" s="383"/>
      <c r="CT33" s="383"/>
      <c r="CU33" s="383"/>
      <c r="CV33" s="383"/>
      <c r="CW33" s="383"/>
      <c r="CX33" s="383"/>
      <c r="CY33" s="383"/>
      <c r="CZ33" s="383"/>
      <c r="DA33" s="383"/>
      <c r="DB33" s="383"/>
      <c r="DC33" s="383"/>
      <c r="DD33" s="383"/>
      <c r="DE33" s="383"/>
      <c r="DF33" s="200"/>
      <c r="DG33" s="583" t="s">
        <v>193</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f>IF(BG34="","",MAX(C34:D43,U34:V43,AM34:AN43)+1)</f>
        <v>9</v>
      </c>
      <c r="BF34" s="584"/>
      <c r="BG34" s="585" t="str">
        <f>IF('各会計、関係団体の財政状況及び健全化判断比率'!B34="","",'各会計、関係団体の財政状況及び健全化判断比率'!B34)</f>
        <v>網走港整備特別会計</v>
      </c>
      <c r="BH34" s="585"/>
      <c r="BI34" s="585"/>
      <c r="BJ34" s="585"/>
      <c r="BK34" s="585"/>
      <c r="BL34" s="585"/>
      <c r="BM34" s="585"/>
      <c r="BN34" s="585"/>
      <c r="BO34" s="585"/>
      <c r="BP34" s="585"/>
      <c r="BQ34" s="585"/>
      <c r="BR34" s="585"/>
      <c r="BS34" s="585"/>
      <c r="BT34" s="585"/>
      <c r="BU34" s="585"/>
      <c r="BV34" s="175"/>
      <c r="BW34" s="584">
        <f>IF(BY34="","",MAX(C34:D43,U34:V43,AM34:AN43,BE34:BF43)+1)</f>
        <v>11</v>
      </c>
      <c r="BX34" s="584"/>
      <c r="BY34" s="585" t="str">
        <f>IF('各会計、関係団体の財政状況及び健全化判断比率'!B68="","",'各会計、関係団体の財政状況及び健全化判断比率'!B68)</f>
        <v>網走地区消防組合</v>
      </c>
      <c r="BZ34" s="585"/>
      <c r="CA34" s="585"/>
      <c r="CB34" s="585"/>
      <c r="CC34" s="585"/>
      <c r="CD34" s="585"/>
      <c r="CE34" s="585"/>
      <c r="CF34" s="585"/>
      <c r="CG34" s="585"/>
      <c r="CH34" s="585"/>
      <c r="CI34" s="585"/>
      <c r="CJ34" s="585"/>
      <c r="CK34" s="585"/>
      <c r="CL34" s="585"/>
      <c r="CM34" s="585"/>
      <c r="CN34" s="175"/>
      <c r="CO34" s="584">
        <f>IF(CQ34="","",MAX(C34:D43,U34:V43,AM34:AN43,BE34:BF43,BW34:BX43)+1)</f>
        <v>13</v>
      </c>
      <c r="CP34" s="584"/>
      <c r="CQ34" s="585" t="str">
        <f>IF('各会計、関係団体の財政状況及び健全化判断比率'!BS7="","",'各会計、関係団体の財政状況及び健全化判断比率'!BS7)</f>
        <v>網走市土地開発公社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市有財産整備特別会計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IF('各会計、関係団体の財政状況及び健全化判断比率'!B32="","",'各会計、関係団体の財政状況及び健全化判断比率'!B32)</f>
        <v>簡易水道事業会計</v>
      </c>
      <c r="AP35" s="585"/>
      <c r="AQ35" s="585"/>
      <c r="AR35" s="585"/>
      <c r="AS35" s="585"/>
      <c r="AT35" s="585"/>
      <c r="AU35" s="585"/>
      <c r="AV35" s="585"/>
      <c r="AW35" s="585"/>
      <c r="AX35" s="585"/>
      <c r="AY35" s="585"/>
      <c r="AZ35" s="585"/>
      <c r="BA35" s="585"/>
      <c r="BB35" s="585"/>
      <c r="BC35" s="585"/>
      <c r="BD35" s="175"/>
      <c r="BE35" s="584">
        <f t="shared" ref="BE35:BE43" si="1">IF(BG35="","",BE34+1)</f>
        <v>10</v>
      </c>
      <c r="BF35" s="584"/>
      <c r="BG35" s="585" t="str">
        <f>IF('各会計、関係団体の財政状況及び健全化判断比率'!B35="","",'各会計、関係団体の財政状況及び健全化判断比率'!B35)</f>
        <v>能取漁港整備特別会計</v>
      </c>
      <c r="BH35" s="585"/>
      <c r="BI35" s="585"/>
      <c r="BJ35" s="585"/>
      <c r="BK35" s="585"/>
      <c r="BL35" s="585"/>
      <c r="BM35" s="585"/>
      <c r="BN35" s="585"/>
      <c r="BO35" s="585"/>
      <c r="BP35" s="585"/>
      <c r="BQ35" s="585"/>
      <c r="BR35" s="585"/>
      <c r="BS35" s="585"/>
      <c r="BT35" s="585"/>
      <c r="BU35" s="585"/>
      <c r="BV35" s="175"/>
      <c r="BW35" s="584">
        <f t="shared" ref="BW35:BW43" si="2">IF(BY35="","",BW34+1)</f>
        <v>12</v>
      </c>
      <c r="BX35" s="584"/>
      <c r="BY35" s="585" t="str">
        <f>IF('各会計、関係団体の財政状況及び健全化判断比率'!B69="","",'各会計、関係団体の財政状況及び健全化判断比率'!B69)</f>
        <v>網走地方教育研修センター組合</v>
      </c>
      <c r="BZ35" s="585"/>
      <c r="CA35" s="585"/>
      <c r="CB35" s="585"/>
      <c r="CC35" s="585"/>
      <c r="CD35" s="585"/>
      <c r="CE35" s="585"/>
      <c r="CF35" s="585"/>
      <c r="CG35" s="585"/>
      <c r="CH35" s="585"/>
      <c r="CI35" s="585"/>
      <c r="CJ35" s="585"/>
      <c r="CK35" s="585"/>
      <c r="CL35" s="585"/>
      <c r="CM35" s="585"/>
      <c r="CN35" s="175"/>
      <c r="CO35" s="584">
        <f t="shared" ref="CO35:CO43" si="3">IF(CQ35="","",CO34+1)</f>
        <v>14</v>
      </c>
      <c r="CP35" s="584"/>
      <c r="CQ35" s="585" t="str">
        <f>IF('各会計、関係団体の財政状況及び健全化判断比率'!BS8="","",'各会計、関係団体の財政状況及び健全化判断比率'!BS8)</f>
        <v>網走振興公社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f t="shared" si="0"/>
        <v>8</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75"/>
      <c r="CO36" s="584">
        <f t="shared" si="3"/>
        <v>15</v>
      </c>
      <c r="CP36" s="584"/>
      <c r="CQ36" s="585" t="str">
        <f>IF('各会計、関係団体の財政状況及び健全化判断比率'!BS9="","",'各会計、関係団体の財政状況及び健全化判断比率'!BS9)</f>
        <v>網走観光振興公社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75"/>
      <c r="CO37" s="584">
        <f t="shared" si="3"/>
        <v>16</v>
      </c>
      <c r="CP37" s="584"/>
      <c r="CQ37" s="585" t="str">
        <f>IF('各会計、関係団体の財政状況及び健全化判断比率'!BS10="","",'各会計、関係団体の財政状況及び健全化判断比率'!BS10)</f>
        <v>北方文化振興協会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hBUN6y3vBuQ7Qa0w8oxk/tMeKYlsmuQigo6dQiloiSY0bnLtKoaYWvNYFJmjdxXXnTdTMMn0gScsmbFxGcP1zg==" saltValue="XCo6Kf54MA5YrUsXhqxij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537</v>
      </c>
      <c r="D34" s="1136"/>
      <c r="E34" s="1137"/>
      <c r="F34" s="32">
        <v>4.76</v>
      </c>
      <c r="G34" s="33">
        <v>5.0999999999999996</v>
      </c>
      <c r="H34" s="33">
        <v>5.45</v>
      </c>
      <c r="I34" s="33">
        <v>5.87</v>
      </c>
      <c r="J34" s="34">
        <v>5.73</v>
      </c>
      <c r="K34" s="22"/>
      <c r="L34" s="22"/>
      <c r="M34" s="22"/>
      <c r="N34" s="22"/>
      <c r="O34" s="22"/>
      <c r="P34" s="22"/>
    </row>
    <row r="35" spans="1:16" ht="39" customHeight="1" x14ac:dyDescent="0.15">
      <c r="A35" s="22"/>
      <c r="B35" s="35"/>
      <c r="C35" s="1132" t="s">
        <v>538</v>
      </c>
      <c r="D35" s="1132"/>
      <c r="E35" s="1133"/>
      <c r="F35" s="36">
        <v>3.8</v>
      </c>
      <c r="G35" s="37">
        <v>4.09</v>
      </c>
      <c r="H35" s="37">
        <v>3.83</v>
      </c>
      <c r="I35" s="37">
        <v>4.25</v>
      </c>
      <c r="J35" s="38">
        <v>5.39</v>
      </c>
      <c r="K35" s="22"/>
      <c r="L35" s="22"/>
      <c r="M35" s="22"/>
      <c r="N35" s="22"/>
      <c r="O35" s="22"/>
      <c r="P35" s="22"/>
    </row>
    <row r="36" spans="1:16" ht="39" customHeight="1" x14ac:dyDescent="0.15">
      <c r="A36" s="22"/>
      <c r="B36" s="35"/>
      <c r="C36" s="1132" t="s">
        <v>539</v>
      </c>
      <c r="D36" s="1132"/>
      <c r="E36" s="1133"/>
      <c r="F36" s="36" t="s">
        <v>492</v>
      </c>
      <c r="G36" s="37">
        <v>2.21</v>
      </c>
      <c r="H36" s="37">
        <v>2.91</v>
      </c>
      <c r="I36" s="37">
        <v>3.93</v>
      </c>
      <c r="J36" s="38">
        <v>4.71</v>
      </c>
      <c r="K36" s="22"/>
      <c r="L36" s="22"/>
      <c r="M36" s="22"/>
      <c r="N36" s="22"/>
      <c r="O36" s="22"/>
      <c r="P36" s="22"/>
    </row>
    <row r="37" spans="1:16" ht="39" customHeight="1" x14ac:dyDescent="0.15">
      <c r="A37" s="22"/>
      <c r="B37" s="35"/>
      <c r="C37" s="1132" t="s">
        <v>540</v>
      </c>
      <c r="D37" s="1132"/>
      <c r="E37" s="1133"/>
      <c r="F37" s="36">
        <v>0.35</v>
      </c>
      <c r="G37" s="37">
        <v>0.12</v>
      </c>
      <c r="H37" s="37">
        <v>0.76</v>
      </c>
      <c r="I37" s="37">
        <v>1.05</v>
      </c>
      <c r="J37" s="38">
        <v>2.34</v>
      </c>
      <c r="K37" s="22"/>
      <c r="L37" s="22"/>
      <c r="M37" s="22"/>
      <c r="N37" s="22"/>
      <c r="O37" s="22"/>
      <c r="P37" s="22"/>
    </row>
    <row r="38" spans="1:16" ht="39" customHeight="1" x14ac:dyDescent="0.15">
      <c r="A38" s="22"/>
      <c r="B38" s="35"/>
      <c r="C38" s="1132" t="s">
        <v>541</v>
      </c>
      <c r="D38" s="1132"/>
      <c r="E38" s="1133"/>
      <c r="F38" s="36">
        <v>0.69</v>
      </c>
      <c r="G38" s="37">
        <v>0.51</v>
      </c>
      <c r="H38" s="37">
        <v>0.68</v>
      </c>
      <c r="I38" s="37">
        <v>0.55000000000000004</v>
      </c>
      <c r="J38" s="38">
        <v>0.57999999999999996</v>
      </c>
      <c r="K38" s="22"/>
      <c r="L38" s="22"/>
      <c r="M38" s="22"/>
      <c r="N38" s="22"/>
      <c r="O38" s="22"/>
      <c r="P38" s="22"/>
    </row>
    <row r="39" spans="1:16" ht="39" customHeight="1" x14ac:dyDescent="0.15">
      <c r="A39" s="22"/>
      <c r="B39" s="35"/>
      <c r="C39" s="1132" t="s">
        <v>542</v>
      </c>
      <c r="D39" s="1132"/>
      <c r="E39" s="1133"/>
      <c r="F39" s="36">
        <v>0.48</v>
      </c>
      <c r="G39" s="37">
        <v>0.42</v>
      </c>
      <c r="H39" s="37">
        <v>0.3</v>
      </c>
      <c r="I39" s="37">
        <v>0.23</v>
      </c>
      <c r="J39" s="38">
        <v>0.4</v>
      </c>
      <c r="K39" s="22"/>
      <c r="L39" s="22"/>
      <c r="M39" s="22"/>
      <c r="N39" s="22"/>
      <c r="O39" s="22"/>
      <c r="P39" s="22"/>
    </row>
    <row r="40" spans="1:16" ht="39" customHeight="1" x14ac:dyDescent="0.15">
      <c r="A40" s="22"/>
      <c r="B40" s="35"/>
      <c r="C40" s="1132" t="s">
        <v>543</v>
      </c>
      <c r="D40" s="1132"/>
      <c r="E40" s="1133"/>
      <c r="F40" s="36" t="s">
        <v>544</v>
      </c>
      <c r="G40" s="37" t="s">
        <v>545</v>
      </c>
      <c r="H40" s="37" t="s">
        <v>546</v>
      </c>
      <c r="I40" s="37">
        <v>0.22</v>
      </c>
      <c r="J40" s="38">
        <v>0.23</v>
      </c>
      <c r="K40" s="22"/>
      <c r="L40" s="22"/>
      <c r="M40" s="22"/>
      <c r="N40" s="22"/>
      <c r="O40" s="22"/>
      <c r="P40" s="22"/>
    </row>
    <row r="41" spans="1:16" ht="39" customHeight="1" x14ac:dyDescent="0.15">
      <c r="A41" s="22"/>
      <c r="B41" s="35"/>
      <c r="C41" s="1132" t="s">
        <v>547</v>
      </c>
      <c r="D41" s="1132"/>
      <c r="E41" s="1133"/>
      <c r="F41" s="36">
        <v>0.33</v>
      </c>
      <c r="G41" s="37">
        <v>0.17</v>
      </c>
      <c r="H41" s="37">
        <v>0.02</v>
      </c>
      <c r="I41" s="37">
        <v>0.1</v>
      </c>
      <c r="J41" s="38">
        <v>0.18</v>
      </c>
      <c r="K41" s="22"/>
      <c r="L41" s="22"/>
      <c r="M41" s="22"/>
      <c r="N41" s="22"/>
      <c r="O41" s="22"/>
      <c r="P41" s="22"/>
    </row>
    <row r="42" spans="1:16" ht="39" customHeight="1" x14ac:dyDescent="0.15">
      <c r="A42" s="22"/>
      <c r="B42" s="39"/>
      <c r="C42" s="1132" t="s">
        <v>548</v>
      </c>
      <c r="D42" s="1132"/>
      <c r="E42" s="1133"/>
      <c r="F42" s="36" t="s">
        <v>492</v>
      </c>
      <c r="G42" s="37" t="s">
        <v>492</v>
      </c>
      <c r="H42" s="37" t="s">
        <v>492</v>
      </c>
      <c r="I42" s="37" t="s">
        <v>492</v>
      </c>
      <c r="J42" s="38" t="s">
        <v>492</v>
      </c>
      <c r="K42" s="22"/>
      <c r="L42" s="22"/>
      <c r="M42" s="22"/>
      <c r="N42" s="22"/>
      <c r="O42" s="22"/>
      <c r="P42" s="22"/>
    </row>
    <row r="43" spans="1:16" ht="39" customHeight="1" thickBot="1" x14ac:dyDescent="0.2">
      <c r="A43" s="22"/>
      <c r="B43" s="40"/>
      <c r="C43" s="1134" t="s">
        <v>549</v>
      </c>
      <c r="D43" s="1134"/>
      <c r="E43" s="1135"/>
      <c r="F43" s="41">
        <v>0.12</v>
      </c>
      <c r="G43" s="42">
        <v>0</v>
      </c>
      <c r="H43" s="42">
        <v>0.11</v>
      </c>
      <c r="I43" s="42">
        <v>0.01</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m+RWJ+0i1U2QRFtccEWpD885PwcnH5QGcNNj9tj135zHGggtzEZfSU/2vSqHaL7SzaEdbV+22+qcGMcD9twCA==" saltValue="JkPg517mTV5E/wusH6Dm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3572</v>
      </c>
      <c r="L45" s="58">
        <v>3556</v>
      </c>
      <c r="M45" s="58">
        <v>3574</v>
      </c>
      <c r="N45" s="58">
        <v>3260</v>
      </c>
      <c r="O45" s="59">
        <v>3333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15">
      <c r="A48" s="46"/>
      <c r="B48" s="1140"/>
      <c r="C48" s="1141"/>
      <c r="D48" s="60"/>
      <c r="E48" s="1146" t="s">
        <v>13</v>
      </c>
      <c r="F48" s="1146"/>
      <c r="G48" s="1146"/>
      <c r="H48" s="1146"/>
      <c r="I48" s="1146"/>
      <c r="J48" s="1147"/>
      <c r="K48" s="61">
        <v>435</v>
      </c>
      <c r="L48" s="62">
        <v>409</v>
      </c>
      <c r="M48" s="62">
        <v>401</v>
      </c>
      <c r="N48" s="62">
        <v>399</v>
      </c>
      <c r="O48" s="63">
        <v>374</v>
      </c>
      <c r="P48" s="46"/>
      <c r="Q48" s="46"/>
      <c r="R48" s="46"/>
      <c r="S48" s="46"/>
      <c r="T48" s="46"/>
      <c r="U48" s="46"/>
    </row>
    <row r="49" spans="1:21" ht="30.75" customHeight="1" x14ac:dyDescent="0.15">
      <c r="A49" s="46"/>
      <c r="B49" s="1140"/>
      <c r="C49" s="1141"/>
      <c r="D49" s="60"/>
      <c r="E49" s="1146" t="s">
        <v>14</v>
      </c>
      <c r="F49" s="1146"/>
      <c r="G49" s="1146"/>
      <c r="H49" s="1146"/>
      <c r="I49" s="1146"/>
      <c r="J49" s="1147"/>
      <c r="K49" s="61">
        <v>80</v>
      </c>
      <c r="L49" s="62">
        <v>89</v>
      </c>
      <c r="M49" s="62">
        <v>88</v>
      </c>
      <c r="N49" s="62">
        <v>100</v>
      </c>
      <c r="O49" s="63">
        <v>102</v>
      </c>
      <c r="P49" s="46"/>
      <c r="Q49" s="46"/>
      <c r="R49" s="46"/>
      <c r="S49" s="46"/>
      <c r="T49" s="46"/>
      <c r="U49" s="46"/>
    </row>
    <row r="50" spans="1:21" ht="30.75" customHeight="1" x14ac:dyDescent="0.15">
      <c r="A50" s="46"/>
      <c r="B50" s="1140"/>
      <c r="C50" s="1141"/>
      <c r="D50" s="60"/>
      <c r="E50" s="1146" t="s">
        <v>15</v>
      </c>
      <c r="F50" s="1146"/>
      <c r="G50" s="1146"/>
      <c r="H50" s="1146"/>
      <c r="I50" s="1146"/>
      <c r="J50" s="1147"/>
      <c r="K50" s="61">
        <v>238</v>
      </c>
      <c r="L50" s="62">
        <v>272</v>
      </c>
      <c r="M50" s="62">
        <v>262</v>
      </c>
      <c r="N50" s="62">
        <v>260</v>
      </c>
      <c r="O50" s="63">
        <v>247</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1</v>
      </c>
      <c r="N51" s="62">
        <v>1</v>
      </c>
      <c r="O51" s="63">
        <v>2</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2655</v>
      </c>
      <c r="L52" s="62">
        <v>2626</v>
      </c>
      <c r="M52" s="62">
        <v>2595</v>
      </c>
      <c r="N52" s="62">
        <v>2350</v>
      </c>
      <c r="O52" s="63">
        <v>2464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1670</v>
      </c>
      <c r="L53" s="67">
        <v>1700</v>
      </c>
      <c r="M53" s="67">
        <v>1731</v>
      </c>
      <c r="N53" s="67">
        <v>1670</v>
      </c>
      <c r="O53" s="68">
        <v>1594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zc4ictZAju/OOeQB5fCDyaZhYmwdtDhCxz7pNjFyN0rEv1lYOg4dMqTuG35P24m77qGtIUWw30/DGoODVV/Jg==" saltValue="oVf9EFjVx7x5JtK6CqP/8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34" zoomScaleSheetLayoutView="100" workbookViewId="0">
      <selection activeCell="I48" sqref="B41:I4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69" t="s">
        <v>30</v>
      </c>
      <c r="C41" s="1170"/>
      <c r="D41" s="103"/>
      <c r="E41" s="1175" t="s">
        <v>31</v>
      </c>
      <c r="F41" s="1175"/>
      <c r="G41" s="1175"/>
      <c r="H41" s="1176"/>
      <c r="I41" s="342">
        <v>31752</v>
      </c>
      <c r="J41" s="343">
        <v>32028</v>
      </c>
      <c r="K41" s="343">
        <v>33678</v>
      </c>
      <c r="L41" s="343">
        <v>34022</v>
      </c>
      <c r="M41" s="344">
        <v>34530</v>
      </c>
    </row>
    <row r="42" spans="2:13" ht="27.75" customHeight="1" x14ac:dyDescent="0.15">
      <c r="B42" s="1171"/>
      <c r="C42" s="1172"/>
      <c r="D42" s="104"/>
      <c r="E42" s="1177" t="s">
        <v>32</v>
      </c>
      <c r="F42" s="1177"/>
      <c r="G42" s="1177"/>
      <c r="H42" s="1178"/>
      <c r="I42" s="345">
        <v>2476</v>
      </c>
      <c r="J42" s="346">
        <v>2261</v>
      </c>
      <c r="K42" s="346">
        <v>2015</v>
      </c>
      <c r="L42" s="346">
        <v>1737</v>
      </c>
      <c r="M42" s="347">
        <v>1490</v>
      </c>
    </row>
    <row r="43" spans="2:13" ht="27.75" customHeight="1" x14ac:dyDescent="0.15">
      <c r="B43" s="1171"/>
      <c r="C43" s="1172"/>
      <c r="D43" s="104"/>
      <c r="E43" s="1177" t="s">
        <v>33</v>
      </c>
      <c r="F43" s="1177"/>
      <c r="G43" s="1177"/>
      <c r="H43" s="1178"/>
      <c r="I43" s="345">
        <v>4061</v>
      </c>
      <c r="J43" s="346">
        <v>3870</v>
      </c>
      <c r="K43" s="346">
        <v>3655</v>
      </c>
      <c r="L43" s="346">
        <v>3453</v>
      </c>
      <c r="M43" s="347">
        <v>3251</v>
      </c>
    </row>
    <row r="44" spans="2:13" ht="27.75" customHeight="1" x14ac:dyDescent="0.15">
      <c r="B44" s="1171"/>
      <c r="C44" s="1172"/>
      <c r="D44" s="104"/>
      <c r="E44" s="1177" t="s">
        <v>34</v>
      </c>
      <c r="F44" s="1177"/>
      <c r="G44" s="1177"/>
      <c r="H44" s="1178"/>
      <c r="I44" s="345">
        <v>918</v>
      </c>
      <c r="J44" s="346">
        <v>853</v>
      </c>
      <c r="K44" s="346">
        <v>769</v>
      </c>
      <c r="L44" s="346">
        <v>708</v>
      </c>
      <c r="M44" s="347">
        <v>609</v>
      </c>
    </row>
    <row r="45" spans="2:13" ht="27.75" customHeight="1" x14ac:dyDescent="0.15">
      <c r="B45" s="1171"/>
      <c r="C45" s="1172"/>
      <c r="D45" s="104"/>
      <c r="E45" s="1177" t="s">
        <v>35</v>
      </c>
      <c r="F45" s="1177"/>
      <c r="G45" s="1177"/>
      <c r="H45" s="1178"/>
      <c r="I45" s="345">
        <v>2274</v>
      </c>
      <c r="J45" s="346">
        <v>2278</v>
      </c>
      <c r="K45" s="346">
        <v>2219</v>
      </c>
      <c r="L45" s="346">
        <v>2274</v>
      </c>
      <c r="M45" s="347">
        <v>2390</v>
      </c>
    </row>
    <row r="46" spans="2:13" ht="27.75" customHeight="1" x14ac:dyDescent="0.15">
      <c r="B46" s="1171"/>
      <c r="C46" s="1172"/>
      <c r="D46" s="105"/>
      <c r="E46" s="1177" t="s">
        <v>36</v>
      </c>
      <c r="F46" s="1177"/>
      <c r="G46" s="1177"/>
      <c r="H46" s="1178"/>
      <c r="I46" s="345" t="s">
        <v>492</v>
      </c>
      <c r="J46" s="346" t="s">
        <v>492</v>
      </c>
      <c r="K46" s="346" t="s">
        <v>492</v>
      </c>
      <c r="L46" s="346" t="s">
        <v>492</v>
      </c>
      <c r="M46" s="347" t="s">
        <v>492</v>
      </c>
    </row>
    <row r="47" spans="2:13" ht="27.75" customHeight="1" x14ac:dyDescent="0.15">
      <c r="B47" s="1171"/>
      <c r="C47" s="1172"/>
      <c r="D47" s="106"/>
      <c r="E47" s="1179" t="s">
        <v>37</v>
      </c>
      <c r="F47" s="1180"/>
      <c r="G47" s="1180"/>
      <c r="H47" s="1181"/>
      <c r="I47" s="345" t="s">
        <v>492</v>
      </c>
      <c r="J47" s="346" t="s">
        <v>492</v>
      </c>
      <c r="K47" s="346" t="s">
        <v>492</v>
      </c>
      <c r="L47" s="346" t="s">
        <v>492</v>
      </c>
      <c r="M47" s="347" t="s">
        <v>492</v>
      </c>
    </row>
    <row r="48" spans="2:13" ht="27.75" customHeight="1" x14ac:dyDescent="0.15">
      <c r="B48" s="1171"/>
      <c r="C48" s="1172"/>
      <c r="D48" s="104"/>
      <c r="E48" s="1177" t="s">
        <v>38</v>
      </c>
      <c r="F48" s="1177"/>
      <c r="G48" s="1177"/>
      <c r="H48" s="1178"/>
      <c r="I48" s="345" t="s">
        <v>492</v>
      </c>
      <c r="J48" s="346" t="s">
        <v>492</v>
      </c>
      <c r="K48" s="346" t="s">
        <v>492</v>
      </c>
      <c r="L48" s="346" t="s">
        <v>492</v>
      </c>
      <c r="M48" s="347" t="s">
        <v>492</v>
      </c>
    </row>
    <row r="49" spans="2:13" ht="27.75" customHeight="1" x14ac:dyDescent="0.15">
      <c r="B49" s="1173"/>
      <c r="C49" s="1174"/>
      <c r="D49" s="104"/>
      <c r="E49" s="1177" t="s">
        <v>39</v>
      </c>
      <c r="F49" s="1177"/>
      <c r="G49" s="1177"/>
      <c r="H49" s="1178"/>
      <c r="I49" s="345" t="s">
        <v>492</v>
      </c>
      <c r="J49" s="346" t="s">
        <v>492</v>
      </c>
      <c r="K49" s="346" t="s">
        <v>492</v>
      </c>
      <c r="L49" s="346" t="s">
        <v>492</v>
      </c>
      <c r="M49" s="347" t="s">
        <v>492</v>
      </c>
    </row>
    <row r="50" spans="2:13" ht="27.75" customHeight="1" x14ac:dyDescent="0.15">
      <c r="B50" s="1182" t="s">
        <v>40</v>
      </c>
      <c r="C50" s="1183"/>
      <c r="D50" s="107"/>
      <c r="E50" s="1177" t="s">
        <v>41</v>
      </c>
      <c r="F50" s="1177"/>
      <c r="G50" s="1177"/>
      <c r="H50" s="1178"/>
      <c r="I50" s="345">
        <v>3905</v>
      </c>
      <c r="J50" s="346">
        <v>4653</v>
      </c>
      <c r="K50" s="346">
        <v>6544</v>
      </c>
      <c r="L50" s="346">
        <v>7146</v>
      </c>
      <c r="M50" s="347">
        <v>6183</v>
      </c>
    </row>
    <row r="51" spans="2:13" ht="27.75" customHeight="1" x14ac:dyDescent="0.15">
      <c r="B51" s="1171"/>
      <c r="C51" s="1172"/>
      <c r="D51" s="104"/>
      <c r="E51" s="1177" t="s">
        <v>42</v>
      </c>
      <c r="F51" s="1177"/>
      <c r="G51" s="1177"/>
      <c r="H51" s="1178"/>
      <c r="I51" s="345">
        <v>5238</v>
      </c>
      <c r="J51" s="346">
        <v>5363</v>
      </c>
      <c r="K51" s="346">
        <v>4797</v>
      </c>
      <c r="L51" s="346">
        <v>4427</v>
      </c>
      <c r="M51" s="347">
        <v>4530</v>
      </c>
    </row>
    <row r="52" spans="2:13" ht="27.75" customHeight="1" x14ac:dyDescent="0.15">
      <c r="B52" s="1173"/>
      <c r="C52" s="1174"/>
      <c r="D52" s="104"/>
      <c r="E52" s="1177" t="s">
        <v>43</v>
      </c>
      <c r="F52" s="1177"/>
      <c r="G52" s="1177"/>
      <c r="H52" s="1178"/>
      <c r="I52" s="345">
        <v>20322</v>
      </c>
      <c r="J52" s="346">
        <v>20098</v>
      </c>
      <c r="K52" s="346">
        <v>19749</v>
      </c>
      <c r="L52" s="346">
        <v>19994</v>
      </c>
      <c r="M52" s="347">
        <v>19989</v>
      </c>
    </row>
    <row r="53" spans="2:13" ht="27.75" customHeight="1" thickBot="1" x14ac:dyDescent="0.2">
      <c r="B53" s="1184" t="s">
        <v>19</v>
      </c>
      <c r="C53" s="1185"/>
      <c r="D53" s="108"/>
      <c r="E53" s="1186" t="s">
        <v>44</v>
      </c>
      <c r="F53" s="1186"/>
      <c r="G53" s="1186"/>
      <c r="H53" s="1187"/>
      <c r="I53" s="348">
        <v>12017</v>
      </c>
      <c r="J53" s="349">
        <v>11175</v>
      </c>
      <c r="K53" s="349">
        <v>11247</v>
      </c>
      <c r="L53" s="349">
        <v>10627</v>
      </c>
      <c r="M53" s="350">
        <v>11567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VyMq5J7AkpVZ7e1vGOxXqAlAPXsvXLnLIrZG367RoFfznP9Jpl1Rttnz8jUBr/v7Cln8/iXYVFBUqS750Zp6Q==" saltValue="OcevLhZGWYj+YQN9bnVq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58" sqref="A57:E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120">
        <v>438</v>
      </c>
      <c r="G55" s="120">
        <v>441</v>
      </c>
      <c r="H55" s="121">
        <v>550</v>
      </c>
    </row>
    <row r="56" spans="2:8" ht="52.5" customHeight="1" x14ac:dyDescent="0.15">
      <c r="B56" s="122"/>
      <c r="C56" s="1198" t="s">
        <v>47</v>
      </c>
      <c r="D56" s="1198"/>
      <c r="E56" s="1199"/>
      <c r="F56" s="123">
        <v>1744</v>
      </c>
      <c r="G56" s="123">
        <v>1745</v>
      </c>
      <c r="H56" s="124">
        <v>1482</v>
      </c>
    </row>
    <row r="57" spans="2:8" ht="53.25" customHeight="1" x14ac:dyDescent="0.15">
      <c r="B57" s="122"/>
      <c r="C57" s="1200" t="s">
        <v>48</v>
      </c>
      <c r="D57" s="1200"/>
      <c r="E57" s="1201"/>
      <c r="F57" s="125">
        <v>3890</v>
      </c>
      <c r="G57" s="125">
        <v>4442</v>
      </c>
      <c r="H57" s="126">
        <v>3694</v>
      </c>
    </row>
    <row r="58" spans="2:8" ht="45.75" customHeight="1" x14ac:dyDescent="0.15">
      <c r="B58" s="127"/>
      <c r="C58" s="1188" t="s">
        <v>558</v>
      </c>
      <c r="D58" s="1189"/>
      <c r="E58" s="1190"/>
      <c r="F58" s="128">
        <v>3060</v>
      </c>
      <c r="G58" s="128">
        <v>3739</v>
      </c>
      <c r="H58" s="129">
        <v>3060</v>
      </c>
    </row>
    <row r="59" spans="2:8" ht="45.75" customHeight="1" x14ac:dyDescent="0.15">
      <c r="B59" s="127"/>
      <c r="C59" s="1188" t="s">
        <v>559</v>
      </c>
      <c r="D59" s="1189"/>
      <c r="E59" s="1190"/>
      <c r="F59" s="128">
        <v>237</v>
      </c>
      <c r="G59" s="128">
        <v>194</v>
      </c>
      <c r="H59" s="129">
        <v>212</v>
      </c>
    </row>
    <row r="60" spans="2:8" ht="45.75" customHeight="1" x14ac:dyDescent="0.15">
      <c r="B60" s="127"/>
      <c r="C60" s="1188" t="s">
        <v>560</v>
      </c>
      <c r="D60" s="1189"/>
      <c r="E60" s="1190"/>
      <c r="F60" s="128">
        <v>178</v>
      </c>
      <c r="G60" s="128">
        <v>150</v>
      </c>
      <c r="H60" s="129">
        <v>127</v>
      </c>
    </row>
    <row r="61" spans="2:8" ht="45.75" customHeight="1" x14ac:dyDescent="0.15">
      <c r="B61" s="127"/>
      <c r="C61" s="1188" t="s">
        <v>561</v>
      </c>
      <c r="D61" s="1189"/>
      <c r="E61" s="1190"/>
      <c r="F61" s="128">
        <v>151</v>
      </c>
      <c r="G61" s="128">
        <v>135</v>
      </c>
      <c r="H61" s="129">
        <v>113</v>
      </c>
    </row>
    <row r="62" spans="2:8" ht="45.75" customHeight="1" thickBot="1" x14ac:dyDescent="0.2">
      <c r="B62" s="130"/>
      <c r="C62" s="1191" t="s">
        <v>562</v>
      </c>
      <c r="D62" s="1192"/>
      <c r="E62" s="1193"/>
      <c r="F62" s="131">
        <v>98</v>
      </c>
      <c r="G62" s="131">
        <v>93</v>
      </c>
      <c r="H62" s="132">
        <v>85</v>
      </c>
    </row>
    <row r="63" spans="2:8" ht="52.5" customHeight="1" thickBot="1" x14ac:dyDescent="0.2">
      <c r="B63" s="133"/>
      <c r="C63" s="1194" t="s">
        <v>49</v>
      </c>
      <c r="D63" s="1194"/>
      <c r="E63" s="1195"/>
      <c r="F63" s="134">
        <v>6072</v>
      </c>
      <c r="G63" s="134">
        <v>6628</v>
      </c>
      <c r="H63" s="135">
        <v>5726</v>
      </c>
    </row>
    <row r="64" spans="2:8" x14ac:dyDescent="0.15"/>
  </sheetData>
  <sheetProtection algorithmName="SHA-512" hashValue="V8DsMgcOo+x/UjEegtT8XYC5T6SJmpSgTLoGwA2bw5R0Ht9l5TnyhGZSUeJyrOGqHc5S+Vv4wBiA1Apahiogcw==" saltValue="9kkGA79flUG6v7o1kMTe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3D843-EFE9-4A54-8BBC-2A3C41093F25}">
  <sheetPr>
    <pageSetUpPr fitToPage="1"/>
  </sheetPr>
  <dimension ref="A1:DE85"/>
  <sheetViews>
    <sheetView showGridLines="0" tabSelected="1" zoomScale="80" zoomScaleNormal="80" zoomScaleSheetLayoutView="55" workbookViewId="0">
      <selection activeCell="AN70" sqref="AN70"/>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570</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571</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572</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530</v>
      </c>
      <c r="BQ50" s="1226"/>
      <c r="BR50" s="1226"/>
      <c r="BS50" s="1226"/>
      <c r="BT50" s="1226"/>
      <c r="BU50" s="1226"/>
      <c r="BV50" s="1226"/>
      <c r="BW50" s="1226"/>
      <c r="BX50" s="1226" t="s">
        <v>531</v>
      </c>
      <c r="BY50" s="1226"/>
      <c r="BZ50" s="1226"/>
      <c r="CA50" s="1226"/>
      <c r="CB50" s="1226"/>
      <c r="CC50" s="1226"/>
      <c r="CD50" s="1226"/>
      <c r="CE50" s="1226"/>
      <c r="CF50" s="1226" t="s">
        <v>532</v>
      </c>
      <c r="CG50" s="1226"/>
      <c r="CH50" s="1226"/>
      <c r="CI50" s="1226"/>
      <c r="CJ50" s="1226"/>
      <c r="CK50" s="1226"/>
      <c r="CL50" s="1226"/>
      <c r="CM50" s="1226"/>
      <c r="CN50" s="1226" t="s">
        <v>533</v>
      </c>
      <c r="CO50" s="1226"/>
      <c r="CP50" s="1226"/>
      <c r="CQ50" s="1226"/>
      <c r="CR50" s="1226"/>
      <c r="CS50" s="1226"/>
      <c r="CT50" s="1226"/>
      <c r="CU50" s="1226"/>
      <c r="CV50" s="1226" t="s">
        <v>534</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573</v>
      </c>
      <c r="AO51" s="1230"/>
      <c r="AP51" s="1230"/>
      <c r="AQ51" s="1230"/>
      <c r="AR51" s="1230"/>
      <c r="AS51" s="1230"/>
      <c r="AT51" s="1230"/>
      <c r="AU51" s="1230"/>
      <c r="AV51" s="1230"/>
      <c r="AW51" s="1230"/>
      <c r="AX51" s="1230"/>
      <c r="AY51" s="1230"/>
      <c r="AZ51" s="1230"/>
      <c r="BA51" s="1230"/>
      <c r="BB51" s="1230" t="s">
        <v>574</v>
      </c>
      <c r="BC51" s="1230"/>
      <c r="BD51" s="1230"/>
      <c r="BE51" s="1230"/>
      <c r="BF51" s="1230"/>
      <c r="BG51" s="1230"/>
      <c r="BH51" s="1230"/>
      <c r="BI51" s="1230"/>
      <c r="BJ51" s="1230"/>
      <c r="BK51" s="1230"/>
      <c r="BL51" s="1230"/>
      <c r="BM51" s="1230"/>
      <c r="BN51" s="1230"/>
      <c r="BO51" s="1230"/>
      <c r="BP51" s="1231">
        <v>124.5</v>
      </c>
      <c r="BQ51" s="1231"/>
      <c r="BR51" s="1231"/>
      <c r="BS51" s="1231"/>
      <c r="BT51" s="1231"/>
      <c r="BU51" s="1231"/>
      <c r="BV51" s="1231"/>
      <c r="BW51" s="1231"/>
      <c r="BX51" s="1231">
        <v>112.5</v>
      </c>
      <c r="BY51" s="1231"/>
      <c r="BZ51" s="1231"/>
      <c r="CA51" s="1231"/>
      <c r="CB51" s="1231"/>
      <c r="CC51" s="1231"/>
      <c r="CD51" s="1231"/>
      <c r="CE51" s="1231"/>
      <c r="CF51" s="1231">
        <v>107.4</v>
      </c>
      <c r="CG51" s="1231"/>
      <c r="CH51" s="1231"/>
      <c r="CI51" s="1231"/>
      <c r="CJ51" s="1231"/>
      <c r="CK51" s="1231"/>
      <c r="CL51" s="1231"/>
      <c r="CM51" s="1231"/>
      <c r="CN51" s="1231">
        <v>104.9</v>
      </c>
      <c r="CO51" s="1231"/>
      <c r="CP51" s="1231"/>
      <c r="CQ51" s="1231"/>
      <c r="CR51" s="1231"/>
      <c r="CS51" s="1231"/>
      <c r="CT51" s="1231"/>
      <c r="CU51" s="1231"/>
      <c r="CV51" s="1231">
        <v>112.9</v>
      </c>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575</v>
      </c>
      <c r="BC53" s="1230"/>
      <c r="BD53" s="1230"/>
      <c r="BE53" s="1230"/>
      <c r="BF53" s="1230"/>
      <c r="BG53" s="1230"/>
      <c r="BH53" s="1230"/>
      <c r="BI53" s="1230"/>
      <c r="BJ53" s="1230"/>
      <c r="BK53" s="1230"/>
      <c r="BL53" s="1230"/>
      <c r="BM53" s="1230"/>
      <c r="BN53" s="1230"/>
      <c r="BO53" s="1230"/>
      <c r="BP53" s="1231">
        <v>57.4</v>
      </c>
      <c r="BQ53" s="1231"/>
      <c r="BR53" s="1231"/>
      <c r="BS53" s="1231"/>
      <c r="BT53" s="1231"/>
      <c r="BU53" s="1231"/>
      <c r="BV53" s="1231"/>
      <c r="BW53" s="1231"/>
      <c r="BX53" s="1231">
        <v>58.8</v>
      </c>
      <c r="BY53" s="1231"/>
      <c r="BZ53" s="1231"/>
      <c r="CA53" s="1231"/>
      <c r="CB53" s="1231"/>
      <c r="CC53" s="1231"/>
      <c r="CD53" s="1231"/>
      <c r="CE53" s="1231"/>
      <c r="CF53" s="1231">
        <v>58.9</v>
      </c>
      <c r="CG53" s="1231"/>
      <c r="CH53" s="1231"/>
      <c r="CI53" s="1231"/>
      <c r="CJ53" s="1231"/>
      <c r="CK53" s="1231"/>
      <c r="CL53" s="1231"/>
      <c r="CM53" s="1231"/>
      <c r="CN53" s="1231">
        <v>60.2</v>
      </c>
      <c r="CO53" s="1231"/>
      <c r="CP53" s="1231"/>
      <c r="CQ53" s="1231"/>
      <c r="CR53" s="1231"/>
      <c r="CS53" s="1231"/>
      <c r="CT53" s="1231"/>
      <c r="CU53" s="1231"/>
      <c r="CV53" s="1231">
        <v>61.9</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576</v>
      </c>
      <c r="AO55" s="1226"/>
      <c r="AP55" s="1226"/>
      <c r="AQ55" s="1226"/>
      <c r="AR55" s="1226"/>
      <c r="AS55" s="1226"/>
      <c r="AT55" s="1226"/>
      <c r="AU55" s="1226"/>
      <c r="AV55" s="1226"/>
      <c r="AW55" s="1226"/>
      <c r="AX55" s="1226"/>
      <c r="AY55" s="1226"/>
      <c r="AZ55" s="1226"/>
      <c r="BA55" s="1226"/>
      <c r="BB55" s="1230" t="s">
        <v>574</v>
      </c>
      <c r="BC55" s="1230"/>
      <c r="BD55" s="1230"/>
      <c r="BE55" s="1230"/>
      <c r="BF55" s="1230"/>
      <c r="BG55" s="1230"/>
      <c r="BH55" s="1230"/>
      <c r="BI55" s="1230"/>
      <c r="BJ55" s="1230"/>
      <c r="BK55" s="1230"/>
      <c r="BL55" s="1230"/>
      <c r="BM55" s="1230"/>
      <c r="BN55" s="1230"/>
      <c r="BO55" s="1230"/>
      <c r="BP55" s="1231">
        <v>49.1</v>
      </c>
      <c r="BQ55" s="1231"/>
      <c r="BR55" s="1231"/>
      <c r="BS55" s="1231"/>
      <c r="BT55" s="1231"/>
      <c r="BU55" s="1231"/>
      <c r="BV55" s="1231"/>
      <c r="BW55" s="1231"/>
      <c r="BX55" s="1231">
        <v>41.5</v>
      </c>
      <c r="BY55" s="1231"/>
      <c r="BZ55" s="1231"/>
      <c r="CA55" s="1231"/>
      <c r="CB55" s="1231"/>
      <c r="CC55" s="1231"/>
      <c r="CD55" s="1231"/>
      <c r="CE55" s="1231"/>
      <c r="CF55" s="1231">
        <v>25.2</v>
      </c>
      <c r="CG55" s="1231"/>
      <c r="CH55" s="1231"/>
      <c r="CI55" s="1231"/>
      <c r="CJ55" s="1231"/>
      <c r="CK55" s="1231"/>
      <c r="CL55" s="1231"/>
      <c r="CM55" s="1231"/>
      <c r="CN55" s="1231">
        <v>15.7</v>
      </c>
      <c r="CO55" s="1231"/>
      <c r="CP55" s="1231"/>
      <c r="CQ55" s="1231"/>
      <c r="CR55" s="1231"/>
      <c r="CS55" s="1231"/>
      <c r="CT55" s="1231"/>
      <c r="CU55" s="1231"/>
      <c r="CV55" s="1231">
        <v>10.199999999999999</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575</v>
      </c>
      <c r="BC57" s="1230"/>
      <c r="BD57" s="1230"/>
      <c r="BE57" s="1230"/>
      <c r="BF57" s="1230"/>
      <c r="BG57" s="1230"/>
      <c r="BH57" s="1230"/>
      <c r="BI57" s="1230"/>
      <c r="BJ57" s="1230"/>
      <c r="BK57" s="1230"/>
      <c r="BL57" s="1230"/>
      <c r="BM57" s="1230"/>
      <c r="BN57" s="1230"/>
      <c r="BO57" s="1230"/>
      <c r="BP57" s="1231">
        <v>61</v>
      </c>
      <c r="BQ57" s="1231"/>
      <c r="BR57" s="1231"/>
      <c r="BS57" s="1231"/>
      <c r="BT57" s="1231"/>
      <c r="BU57" s="1231"/>
      <c r="BV57" s="1231"/>
      <c r="BW57" s="1231"/>
      <c r="BX57" s="1231">
        <v>61.7</v>
      </c>
      <c r="BY57" s="1231"/>
      <c r="BZ57" s="1231"/>
      <c r="CA57" s="1231"/>
      <c r="CB57" s="1231"/>
      <c r="CC57" s="1231"/>
      <c r="CD57" s="1231"/>
      <c r="CE57" s="1231"/>
      <c r="CF57" s="1231">
        <v>62.5</v>
      </c>
      <c r="CG57" s="1231"/>
      <c r="CH57" s="1231"/>
      <c r="CI57" s="1231"/>
      <c r="CJ57" s="1231"/>
      <c r="CK57" s="1231"/>
      <c r="CL57" s="1231"/>
      <c r="CM57" s="1231"/>
      <c r="CN57" s="1231">
        <v>64.3</v>
      </c>
      <c r="CO57" s="1231"/>
      <c r="CP57" s="1231"/>
      <c r="CQ57" s="1231"/>
      <c r="CR57" s="1231"/>
      <c r="CS57" s="1231"/>
      <c r="CT57" s="1231"/>
      <c r="CU57" s="1231"/>
      <c r="CV57" s="1231">
        <v>64.7</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577</v>
      </c>
    </row>
    <row r="64" spans="1:109" x14ac:dyDescent="0.15">
      <c r="B64" s="259"/>
      <c r="G64" s="1208"/>
      <c r="I64" s="1240"/>
      <c r="J64" s="1240"/>
      <c r="K64" s="1240"/>
      <c r="L64" s="1240"/>
      <c r="M64" s="1240"/>
      <c r="N64" s="1241"/>
      <c r="AM64" s="1208"/>
      <c r="AN64" s="1208" t="s">
        <v>570</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578</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572</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530</v>
      </c>
      <c r="BQ72" s="1226"/>
      <c r="BR72" s="1226"/>
      <c r="BS72" s="1226"/>
      <c r="BT72" s="1226"/>
      <c r="BU72" s="1226"/>
      <c r="BV72" s="1226"/>
      <c r="BW72" s="1226"/>
      <c r="BX72" s="1226" t="s">
        <v>531</v>
      </c>
      <c r="BY72" s="1226"/>
      <c r="BZ72" s="1226"/>
      <c r="CA72" s="1226"/>
      <c r="CB72" s="1226"/>
      <c r="CC72" s="1226"/>
      <c r="CD72" s="1226"/>
      <c r="CE72" s="1226"/>
      <c r="CF72" s="1226" t="s">
        <v>532</v>
      </c>
      <c r="CG72" s="1226"/>
      <c r="CH72" s="1226"/>
      <c r="CI72" s="1226"/>
      <c r="CJ72" s="1226"/>
      <c r="CK72" s="1226"/>
      <c r="CL72" s="1226"/>
      <c r="CM72" s="1226"/>
      <c r="CN72" s="1226" t="s">
        <v>533</v>
      </c>
      <c r="CO72" s="1226"/>
      <c r="CP72" s="1226"/>
      <c r="CQ72" s="1226"/>
      <c r="CR72" s="1226"/>
      <c r="CS72" s="1226"/>
      <c r="CT72" s="1226"/>
      <c r="CU72" s="1226"/>
      <c r="CV72" s="1226" t="s">
        <v>534</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573</v>
      </c>
      <c r="AO73" s="1230"/>
      <c r="AP73" s="1230"/>
      <c r="AQ73" s="1230"/>
      <c r="AR73" s="1230"/>
      <c r="AS73" s="1230"/>
      <c r="AT73" s="1230"/>
      <c r="AU73" s="1230"/>
      <c r="AV73" s="1230"/>
      <c r="AW73" s="1230"/>
      <c r="AX73" s="1230"/>
      <c r="AY73" s="1230"/>
      <c r="AZ73" s="1230"/>
      <c r="BA73" s="1230"/>
      <c r="BB73" s="1230" t="s">
        <v>574</v>
      </c>
      <c r="BC73" s="1230"/>
      <c r="BD73" s="1230"/>
      <c r="BE73" s="1230"/>
      <c r="BF73" s="1230"/>
      <c r="BG73" s="1230"/>
      <c r="BH73" s="1230"/>
      <c r="BI73" s="1230"/>
      <c r="BJ73" s="1230"/>
      <c r="BK73" s="1230"/>
      <c r="BL73" s="1230"/>
      <c r="BM73" s="1230"/>
      <c r="BN73" s="1230"/>
      <c r="BO73" s="1230"/>
      <c r="BP73" s="1231">
        <v>124.5</v>
      </c>
      <c r="BQ73" s="1231"/>
      <c r="BR73" s="1231"/>
      <c r="BS73" s="1231"/>
      <c r="BT73" s="1231"/>
      <c r="BU73" s="1231"/>
      <c r="BV73" s="1231"/>
      <c r="BW73" s="1231"/>
      <c r="BX73" s="1231">
        <v>112.5</v>
      </c>
      <c r="BY73" s="1231"/>
      <c r="BZ73" s="1231"/>
      <c r="CA73" s="1231"/>
      <c r="CB73" s="1231"/>
      <c r="CC73" s="1231"/>
      <c r="CD73" s="1231"/>
      <c r="CE73" s="1231"/>
      <c r="CF73" s="1231">
        <v>107.4</v>
      </c>
      <c r="CG73" s="1231"/>
      <c r="CH73" s="1231"/>
      <c r="CI73" s="1231"/>
      <c r="CJ73" s="1231"/>
      <c r="CK73" s="1231"/>
      <c r="CL73" s="1231"/>
      <c r="CM73" s="1231"/>
      <c r="CN73" s="1231">
        <v>104.9</v>
      </c>
      <c r="CO73" s="1231"/>
      <c r="CP73" s="1231"/>
      <c r="CQ73" s="1231"/>
      <c r="CR73" s="1231"/>
      <c r="CS73" s="1231"/>
      <c r="CT73" s="1231"/>
      <c r="CU73" s="1231"/>
      <c r="CV73" s="1231">
        <v>112.9</v>
      </c>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579</v>
      </c>
      <c r="BC75" s="1230"/>
      <c r="BD75" s="1230"/>
      <c r="BE75" s="1230"/>
      <c r="BF75" s="1230"/>
      <c r="BG75" s="1230"/>
      <c r="BH75" s="1230"/>
      <c r="BI75" s="1230"/>
      <c r="BJ75" s="1230"/>
      <c r="BK75" s="1230"/>
      <c r="BL75" s="1230"/>
      <c r="BM75" s="1230"/>
      <c r="BN75" s="1230"/>
      <c r="BO75" s="1230"/>
      <c r="BP75" s="1231">
        <v>17.399999999999999</v>
      </c>
      <c r="BQ75" s="1231"/>
      <c r="BR75" s="1231"/>
      <c r="BS75" s="1231"/>
      <c r="BT75" s="1231"/>
      <c r="BU75" s="1231"/>
      <c r="BV75" s="1231"/>
      <c r="BW75" s="1231"/>
      <c r="BX75" s="1231">
        <v>17.399999999999999</v>
      </c>
      <c r="BY75" s="1231"/>
      <c r="BZ75" s="1231"/>
      <c r="CA75" s="1231"/>
      <c r="CB75" s="1231"/>
      <c r="CC75" s="1231"/>
      <c r="CD75" s="1231"/>
      <c r="CE75" s="1231"/>
      <c r="CF75" s="1231">
        <v>16.899999999999999</v>
      </c>
      <c r="CG75" s="1231"/>
      <c r="CH75" s="1231"/>
      <c r="CI75" s="1231"/>
      <c r="CJ75" s="1231"/>
      <c r="CK75" s="1231"/>
      <c r="CL75" s="1231"/>
      <c r="CM75" s="1231"/>
      <c r="CN75" s="1231">
        <v>16.7</v>
      </c>
      <c r="CO75" s="1231"/>
      <c r="CP75" s="1231"/>
      <c r="CQ75" s="1231"/>
      <c r="CR75" s="1231"/>
      <c r="CS75" s="1231"/>
      <c r="CT75" s="1231"/>
      <c r="CU75" s="1231"/>
      <c r="CV75" s="1231">
        <v>16.100000000000001</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576</v>
      </c>
      <c r="AO77" s="1226"/>
      <c r="AP77" s="1226"/>
      <c r="AQ77" s="1226"/>
      <c r="AR77" s="1226"/>
      <c r="AS77" s="1226"/>
      <c r="AT77" s="1226"/>
      <c r="AU77" s="1226"/>
      <c r="AV77" s="1226"/>
      <c r="AW77" s="1226"/>
      <c r="AX77" s="1226"/>
      <c r="AY77" s="1226"/>
      <c r="AZ77" s="1226"/>
      <c r="BA77" s="1226"/>
      <c r="BB77" s="1230" t="s">
        <v>574</v>
      </c>
      <c r="BC77" s="1230"/>
      <c r="BD77" s="1230"/>
      <c r="BE77" s="1230"/>
      <c r="BF77" s="1230"/>
      <c r="BG77" s="1230"/>
      <c r="BH77" s="1230"/>
      <c r="BI77" s="1230"/>
      <c r="BJ77" s="1230"/>
      <c r="BK77" s="1230"/>
      <c r="BL77" s="1230"/>
      <c r="BM77" s="1230"/>
      <c r="BN77" s="1230"/>
      <c r="BO77" s="1230"/>
      <c r="BP77" s="1231">
        <v>49.1</v>
      </c>
      <c r="BQ77" s="1231"/>
      <c r="BR77" s="1231"/>
      <c r="BS77" s="1231"/>
      <c r="BT77" s="1231"/>
      <c r="BU77" s="1231"/>
      <c r="BV77" s="1231"/>
      <c r="BW77" s="1231"/>
      <c r="BX77" s="1231">
        <v>41.5</v>
      </c>
      <c r="BY77" s="1231"/>
      <c r="BZ77" s="1231"/>
      <c r="CA77" s="1231"/>
      <c r="CB77" s="1231"/>
      <c r="CC77" s="1231"/>
      <c r="CD77" s="1231"/>
      <c r="CE77" s="1231"/>
      <c r="CF77" s="1231">
        <v>25.2</v>
      </c>
      <c r="CG77" s="1231"/>
      <c r="CH77" s="1231"/>
      <c r="CI77" s="1231"/>
      <c r="CJ77" s="1231"/>
      <c r="CK77" s="1231"/>
      <c r="CL77" s="1231"/>
      <c r="CM77" s="1231"/>
      <c r="CN77" s="1231">
        <v>15.7</v>
      </c>
      <c r="CO77" s="1231"/>
      <c r="CP77" s="1231"/>
      <c r="CQ77" s="1231"/>
      <c r="CR77" s="1231"/>
      <c r="CS77" s="1231"/>
      <c r="CT77" s="1231"/>
      <c r="CU77" s="1231"/>
      <c r="CV77" s="1231">
        <v>10.199999999999999</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579</v>
      </c>
      <c r="BC79" s="1230"/>
      <c r="BD79" s="1230"/>
      <c r="BE79" s="1230"/>
      <c r="BF79" s="1230"/>
      <c r="BG79" s="1230"/>
      <c r="BH79" s="1230"/>
      <c r="BI79" s="1230"/>
      <c r="BJ79" s="1230"/>
      <c r="BK79" s="1230"/>
      <c r="BL79" s="1230"/>
      <c r="BM79" s="1230"/>
      <c r="BN79" s="1230"/>
      <c r="BO79" s="1230"/>
      <c r="BP79" s="1231">
        <v>9.5</v>
      </c>
      <c r="BQ79" s="1231"/>
      <c r="BR79" s="1231"/>
      <c r="BS79" s="1231"/>
      <c r="BT79" s="1231"/>
      <c r="BU79" s="1231"/>
      <c r="BV79" s="1231"/>
      <c r="BW79" s="1231"/>
      <c r="BX79" s="1231">
        <v>9.1999999999999993</v>
      </c>
      <c r="BY79" s="1231"/>
      <c r="BZ79" s="1231"/>
      <c r="CA79" s="1231"/>
      <c r="CB79" s="1231"/>
      <c r="CC79" s="1231"/>
      <c r="CD79" s="1231"/>
      <c r="CE79" s="1231"/>
      <c r="CF79" s="1231">
        <v>8.9</v>
      </c>
      <c r="CG79" s="1231"/>
      <c r="CH79" s="1231"/>
      <c r="CI79" s="1231"/>
      <c r="CJ79" s="1231"/>
      <c r="CK79" s="1231"/>
      <c r="CL79" s="1231"/>
      <c r="CM79" s="1231"/>
      <c r="CN79" s="1231">
        <v>8.9</v>
      </c>
      <c r="CO79" s="1231"/>
      <c r="CP79" s="1231"/>
      <c r="CQ79" s="1231"/>
      <c r="CR79" s="1231"/>
      <c r="CS79" s="1231"/>
      <c r="CT79" s="1231"/>
      <c r="CU79" s="1231"/>
      <c r="CV79" s="1231">
        <v>9</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ZJIHbgMgQ943n7VUKBsEcTZ1ZAn4G4ptGe5kHQz3CiLyRU1GMTVxWeuPVTzRyjp+QB0d3/mz+gtQ8VDi1aYHew==" saltValue="w4uwVEhGmZ7o24MXYRAnj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F5C58-9EB7-4853-837A-F946807BAFD3}">
  <sheetPr>
    <pageSetUpPr fitToPage="1"/>
  </sheetPr>
  <dimension ref="A1:DR125"/>
  <sheetViews>
    <sheetView showGridLines="0" view="pageBreakPreview" topLeftCell="A96" zoomScale="70" zoomScaleNormal="70" zoomScaleSheetLayoutView="70" workbookViewId="0">
      <selection activeCell="AN70" sqref="AN7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B8bCt7Q+EuzxLOJn77+sZ43dM6AIh8cXmfFbC2HgK4Cow1nMVFmiZN7G8+lLZADUW87g/gMkkqpi9KeUc0FCDw==" saltValue="Nm5rd+YDW2uEyW+4EC7Or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0BBFF-0BC8-4E54-AC82-ACCD471C3CA4}">
  <sheetPr>
    <pageSetUpPr fitToPage="1"/>
  </sheetPr>
  <dimension ref="A1:DR125"/>
  <sheetViews>
    <sheetView showGridLines="0" view="pageBreakPreview" topLeftCell="A55" zoomScale="55" zoomScaleNormal="70" zoomScaleSheetLayoutView="55" workbookViewId="0">
      <selection activeCell="AN70" sqref="AN7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HYtoaGNrQllFech7FDOrRs4mPGJIZQeg7rriiZ/nn+sHW8Xr6hE2O3QL6wuOclFkN/RjiCJeesrA2NPdE7O6IA==" saltValue="7WYXSFgT8IPnYGOIeBgBC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529</v>
      </c>
      <c r="G2" s="149"/>
      <c r="H2" s="150"/>
    </row>
    <row r="3" spans="1:8" x14ac:dyDescent="0.15">
      <c r="A3" s="146" t="s">
        <v>522</v>
      </c>
      <c r="B3" s="151"/>
      <c r="C3" s="152"/>
      <c r="D3" s="153">
        <v>71724</v>
      </c>
      <c r="E3" s="154"/>
      <c r="F3" s="155">
        <v>94081</v>
      </c>
      <c r="G3" s="156"/>
      <c r="H3" s="157"/>
    </row>
    <row r="4" spans="1:8" x14ac:dyDescent="0.15">
      <c r="A4" s="158"/>
      <c r="B4" s="159"/>
      <c r="C4" s="160"/>
      <c r="D4" s="161">
        <v>41045</v>
      </c>
      <c r="E4" s="162"/>
      <c r="F4" s="163">
        <v>48949</v>
      </c>
      <c r="G4" s="164"/>
      <c r="H4" s="165"/>
    </row>
    <row r="5" spans="1:8" x14ac:dyDescent="0.15">
      <c r="A5" s="146" t="s">
        <v>524</v>
      </c>
      <c r="B5" s="151"/>
      <c r="C5" s="152"/>
      <c r="D5" s="153">
        <v>188636</v>
      </c>
      <c r="E5" s="154"/>
      <c r="F5" s="155">
        <v>92632</v>
      </c>
      <c r="G5" s="156"/>
      <c r="H5" s="157"/>
    </row>
    <row r="6" spans="1:8" x14ac:dyDescent="0.15">
      <c r="A6" s="158"/>
      <c r="B6" s="159"/>
      <c r="C6" s="160"/>
      <c r="D6" s="161">
        <v>64535</v>
      </c>
      <c r="E6" s="162"/>
      <c r="F6" s="163">
        <v>47978</v>
      </c>
      <c r="G6" s="164"/>
      <c r="H6" s="165"/>
    </row>
    <row r="7" spans="1:8" x14ac:dyDescent="0.15">
      <c r="A7" s="146" t="s">
        <v>525</v>
      </c>
      <c r="B7" s="151"/>
      <c r="C7" s="152"/>
      <c r="D7" s="153">
        <v>232355</v>
      </c>
      <c r="E7" s="154"/>
      <c r="F7" s="155">
        <v>96469</v>
      </c>
      <c r="G7" s="156"/>
      <c r="H7" s="157"/>
    </row>
    <row r="8" spans="1:8" x14ac:dyDescent="0.15">
      <c r="A8" s="158"/>
      <c r="B8" s="159"/>
      <c r="C8" s="160"/>
      <c r="D8" s="161">
        <v>64132</v>
      </c>
      <c r="E8" s="162"/>
      <c r="F8" s="163">
        <v>49775</v>
      </c>
      <c r="G8" s="164"/>
      <c r="H8" s="165"/>
    </row>
    <row r="9" spans="1:8" x14ac:dyDescent="0.15">
      <c r="A9" s="146" t="s">
        <v>526</v>
      </c>
      <c r="B9" s="151"/>
      <c r="C9" s="152"/>
      <c r="D9" s="153">
        <v>149564</v>
      </c>
      <c r="E9" s="154"/>
      <c r="F9" s="155">
        <v>85743</v>
      </c>
      <c r="G9" s="156"/>
      <c r="H9" s="157"/>
    </row>
    <row r="10" spans="1:8" x14ac:dyDescent="0.15">
      <c r="A10" s="158"/>
      <c r="B10" s="159"/>
      <c r="C10" s="160"/>
      <c r="D10" s="161">
        <v>91566</v>
      </c>
      <c r="E10" s="162"/>
      <c r="F10" s="163">
        <v>45231</v>
      </c>
      <c r="G10" s="164"/>
      <c r="H10" s="165"/>
    </row>
    <row r="11" spans="1:8" x14ac:dyDescent="0.15">
      <c r="A11" s="146" t="s">
        <v>527</v>
      </c>
      <c r="B11" s="151"/>
      <c r="C11" s="152"/>
      <c r="D11" s="153">
        <v>157679</v>
      </c>
      <c r="E11" s="154"/>
      <c r="F11" s="155">
        <v>92509</v>
      </c>
      <c r="G11" s="156"/>
      <c r="H11" s="157"/>
    </row>
    <row r="12" spans="1:8" x14ac:dyDescent="0.15">
      <c r="A12" s="158"/>
      <c r="B12" s="159"/>
      <c r="C12" s="166"/>
      <c r="D12" s="161">
        <v>114847</v>
      </c>
      <c r="E12" s="162"/>
      <c r="F12" s="163">
        <v>52274</v>
      </c>
      <c r="G12" s="164"/>
      <c r="H12" s="165"/>
    </row>
    <row r="13" spans="1:8" x14ac:dyDescent="0.15">
      <c r="A13" s="146"/>
      <c r="B13" s="151"/>
      <c r="C13" s="152"/>
      <c r="D13" s="153">
        <v>159992</v>
      </c>
      <c r="E13" s="154"/>
      <c r="F13" s="155">
        <v>92287</v>
      </c>
      <c r="G13" s="167"/>
      <c r="H13" s="157"/>
    </row>
    <row r="14" spans="1:8" x14ac:dyDescent="0.15">
      <c r="A14" s="158"/>
      <c r="B14" s="159"/>
      <c r="C14" s="160"/>
      <c r="D14" s="161">
        <v>75225</v>
      </c>
      <c r="E14" s="162"/>
      <c r="F14" s="163">
        <v>48841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1.18</v>
      </c>
      <c r="C19" s="168">
        <f>ROUND(VALUE(SUBSTITUTE(実質収支比率等に係る経年分析!G$48,"▲","-")),2)</f>
        <v>0.94</v>
      </c>
      <c r="D19" s="168">
        <f>ROUND(VALUE(SUBSTITUTE(実質収支比率等に係る経年分析!H$48,"▲","-")),2)</f>
        <v>1</v>
      </c>
      <c r="E19" s="168">
        <f>ROUND(VALUE(SUBSTITUTE(実質収支比率等に係る経年分析!I$48,"▲","-")),2)</f>
        <v>0.8</v>
      </c>
      <c r="F19" s="168">
        <f>ROUND(VALUE(SUBSTITUTE(実質収支比率等に係る経年分析!J$48,"▲","-")),2)</f>
        <v>0.99</v>
      </c>
    </row>
    <row r="20" spans="1:11" x14ac:dyDescent="0.15">
      <c r="A20" s="168" t="s">
        <v>53</v>
      </c>
      <c r="B20" s="168">
        <f>ROUND(VALUE(SUBSTITUTE(実質収支比率等に係る経年分析!F$47,"▲","-")),2)</f>
        <v>3.38</v>
      </c>
      <c r="C20" s="168">
        <f>ROUND(VALUE(SUBSTITUTE(実質収支比率等に係る経年分析!G$47,"▲","-")),2)</f>
        <v>3.2</v>
      </c>
      <c r="D20" s="168">
        <f>ROUND(VALUE(SUBSTITUTE(実質収支比率等に係る経年分析!H$47,"▲","-")),2)</f>
        <v>3.54</v>
      </c>
      <c r="E20" s="168">
        <f>ROUND(VALUE(SUBSTITUTE(実質収支比率等に係る経年分析!I$47,"▲","-")),2)</f>
        <v>3.73</v>
      </c>
      <c r="F20" s="168">
        <f>ROUND(VALUE(SUBSTITUTE(実質収支比率等に係る経年分析!J$47,"▲","-")),2)</f>
        <v>4.5999999999999996</v>
      </c>
    </row>
    <row r="21" spans="1:11" x14ac:dyDescent="0.15">
      <c r="A21" s="168" t="s">
        <v>54</v>
      </c>
      <c r="B21" s="168">
        <f>IF(ISNUMBER(VALUE(SUBSTITUTE(実質収支比率等に係る経年分析!F$49,"▲","-"))),ROUND(VALUE(SUBSTITUTE(実質収支比率等に係る経年分析!F$49,"▲","-")),2),NA())</f>
        <v>1.27</v>
      </c>
      <c r="C21" s="168">
        <f>IF(ISNUMBER(VALUE(SUBSTITUTE(実質収支比率等に係る経年分析!G$49,"▲","-"))),ROUND(VALUE(SUBSTITUTE(実質収支比率等に係る経年分析!G$49,"▲","-")),2),NA())</f>
        <v>-0.33</v>
      </c>
      <c r="D21" s="168">
        <f>IF(ISNUMBER(VALUE(SUBSTITUTE(実質収支比率等に係る経年分析!H$49,"▲","-"))),ROUND(VALUE(SUBSTITUTE(実質収支比率等に係る経年分析!H$49,"▲","-")),2),NA())</f>
        <v>0.54</v>
      </c>
      <c r="E21" s="168">
        <f>IF(ISNUMBER(VALUE(SUBSTITUTE(実質収支比率等に係る経年分析!I$49,"▲","-"))),ROUND(VALUE(SUBSTITUTE(実質収支比率等に係る経年分析!I$49,"▲","-")),2),NA())</f>
        <v>-0.22</v>
      </c>
      <c r="F21" s="168">
        <f>IF(ISNUMBER(VALUE(SUBSTITUTE(実質収支比率等に係る経年分析!J$49,"▲","-"))),ROUND(VALUE(SUBSTITUTE(実質収支比率等に係る経年分析!J$49,"▲","-")),2),NA())</f>
        <v>1.1100000000000001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国民健康保険特別会計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0.33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0.17</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0.18</v>
      </c>
    </row>
    <row r="30" spans="1:11" x14ac:dyDescent="0.15">
      <c r="A30" s="169" t="str">
        <f>IF(連結実質赤字比率に係る赤字・黒字の構成分析!C$40="",NA(),連結実質赤字比率に係る赤字・黒字の構成分析!C$40)</f>
        <v>能取漁港整備特別会計</v>
      </c>
      <c r="B30" s="169">
        <f>IF(ROUND(VALUE(SUBSTITUTE(連結実質赤字比率に係る赤字・黒字の構成分析!F$40,"▲", "-")), 2) &lt; 0, ABS(ROUND(VALUE(SUBSTITUTE(連結実質赤字比率に係る赤字・黒字の構成分析!F$40,"▲", "-")), 2)), NA())</f>
        <v>0.19</v>
      </c>
      <c r="C30" s="169" t="e">
        <f>IF(ROUND(VALUE(SUBSTITUTE(連結実質赤字比率に係る赤字・黒字の構成分析!F$40,"▲", "-")), 2) &gt;= 0, ABS(ROUND(VALUE(SUBSTITUTE(連結実質赤字比率に係る赤字・黒字の構成分析!F$40,"▲", "-")), 2)), NA())</f>
        <v>#N/A</v>
      </c>
      <c r="D30" s="169">
        <f>IF(ROUND(VALUE(SUBSTITUTE(連結実質赤字比率に係る赤字・黒字の構成分析!G$40,"▲", "-")), 2) &lt; 0, ABS(ROUND(VALUE(SUBSTITUTE(連結実質赤字比率に係る赤字・黒字の構成分析!G$40,"▲", "-")), 2)), NA())</f>
        <v>0.12</v>
      </c>
      <c r="E30" s="169" t="e">
        <f>IF(ROUND(VALUE(SUBSTITUTE(連結実質赤字比率に係る赤字・黒字の構成分析!G$40,"▲", "-")), 2) &gt;= 0, ABS(ROUND(VALUE(SUBSTITUTE(連結実質赤字比率に係る赤字・黒字の構成分析!G$40,"▲", "-")), 2)), NA())</f>
        <v>#N/A</v>
      </c>
      <c r="F30" s="169">
        <f>IF(ROUND(VALUE(SUBSTITUTE(連結実質赤字比率に係る赤字・黒字の構成分析!H$40,"▲", "-")), 2) &lt; 0, ABS(ROUND(VALUE(SUBSTITUTE(連結実質赤字比率に係る赤字・黒字の構成分析!H$40,"▲", "-")), 2)), NA())</f>
        <v>0.02</v>
      </c>
      <c r="G30" s="169" t="e">
        <f>IF(ROUND(VALUE(SUBSTITUTE(連結実質赤字比率に係る赤字・黒字の構成分析!H$40,"▲", "-")), 2) &gt;= 0, ABS(ROUND(VALUE(SUBSTITUTE(連結実質赤字比率に係る赤字・黒字の構成分析!H$40,"▲", "-")), 2)), NA())</f>
        <v>#N/A</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0.23</v>
      </c>
    </row>
    <row r="31" spans="1:11" x14ac:dyDescent="0.15">
      <c r="A31" s="169" t="str">
        <f>IF(連結実質赤字比率に係る赤字・黒字の構成分析!C$39="",NA(),連結実質赤字比率に係る赤字・黒字の構成分析!C$39)</f>
        <v>市有財産整備特別会計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v>
      </c>
    </row>
    <row r="32" spans="1:11" x14ac:dyDescent="0.15">
      <c r="A32" s="169" t="str">
        <f>IF(連結実質赤字比率に係る赤字・黒字の構成分析!C$38="",NA(),連結実質赤字比率に係る赤字・黒字の構成分析!C$38)</f>
        <v>一般会計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0.55000000000000004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0.57999999999999996</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2.34</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2.21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2.91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3.93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4.71</v>
      </c>
    </row>
    <row r="35" spans="1:16" x14ac:dyDescent="0.15">
      <c r="A35" s="169" t="str">
        <f>IF(連結実質赤字比率に係る赤字・黒字の構成分析!C$35="",NA(),連結実質赤字比率に係る赤字・黒字の構成分析!C$35)</f>
        <v>網走港整備特別会計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4.09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3.83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4.25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5.39</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4.76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5.0999999999999996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5.45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5.87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5.73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2655</v>
      </c>
      <c r="E42" s="170"/>
      <c r="F42" s="170"/>
      <c r="G42" s="170">
        <f>'実質公債費比率（分子）の構造'!L$52</f>
        <v>2626</v>
      </c>
      <c r="H42" s="170"/>
      <c r="I42" s="170"/>
      <c r="J42" s="170">
        <f>'実質公債費比率（分子）の構造'!M$52</f>
        <v>2595</v>
      </c>
      <c r="K42" s="170"/>
      <c r="L42" s="170"/>
      <c r="M42" s="170">
        <f>'実質公債費比率（分子）の構造'!N$52</f>
        <v>2350</v>
      </c>
      <c r="N42" s="170"/>
      <c r="O42" s="170"/>
      <c r="P42" s="170">
        <f>'実質公債費比率（分子）の構造'!O$52</f>
        <v>2464</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1</v>
      </c>
      <c r="I43" s="170"/>
      <c r="J43" s="170"/>
      <c r="K43" s="170">
        <f>'実質公債費比率（分子）の構造'!N$51</f>
        <v>1</v>
      </c>
      <c r="L43" s="170"/>
      <c r="M43" s="170"/>
      <c r="N43" s="170">
        <f>'実質公債費比率（分子）の構造'!O$51</f>
        <v>2</v>
      </c>
      <c r="O43" s="170"/>
      <c r="P43" s="170"/>
    </row>
    <row r="44" spans="1:16" x14ac:dyDescent="0.15">
      <c r="A44" s="170" t="s">
        <v>62</v>
      </c>
      <c r="B44" s="170">
        <f>'実質公債費比率（分子）の構造'!K$50</f>
        <v>238</v>
      </c>
      <c r="C44" s="170"/>
      <c r="D44" s="170"/>
      <c r="E44" s="170">
        <f>'実質公債費比率（分子）の構造'!L$50</f>
        <v>272</v>
      </c>
      <c r="F44" s="170"/>
      <c r="G44" s="170"/>
      <c r="H44" s="170">
        <f>'実質公債費比率（分子）の構造'!M$50</f>
        <v>262</v>
      </c>
      <c r="I44" s="170"/>
      <c r="J44" s="170"/>
      <c r="K44" s="170">
        <f>'実質公債費比率（分子）の構造'!N$50</f>
        <v>260</v>
      </c>
      <c r="L44" s="170"/>
      <c r="M44" s="170"/>
      <c r="N44" s="170">
        <f>'実質公債費比率（分子）の構造'!O$50</f>
        <v>247</v>
      </c>
      <c r="O44" s="170"/>
      <c r="P44" s="170"/>
    </row>
    <row r="45" spans="1:16" x14ac:dyDescent="0.15">
      <c r="A45" s="170" t="s">
        <v>63</v>
      </c>
      <c r="B45" s="170">
        <f>'実質公債費比率（分子）の構造'!K$49</f>
        <v>80</v>
      </c>
      <c r="C45" s="170"/>
      <c r="D45" s="170"/>
      <c r="E45" s="170">
        <f>'実質公債費比率（分子）の構造'!L$49</f>
        <v>89</v>
      </c>
      <c r="F45" s="170"/>
      <c r="G45" s="170"/>
      <c r="H45" s="170">
        <f>'実質公債費比率（分子）の構造'!M$49</f>
        <v>88</v>
      </c>
      <c r="I45" s="170"/>
      <c r="J45" s="170"/>
      <c r="K45" s="170">
        <f>'実質公債費比率（分子）の構造'!N$49</f>
        <v>100</v>
      </c>
      <c r="L45" s="170"/>
      <c r="M45" s="170"/>
      <c r="N45" s="170">
        <f>'実質公債費比率（分子）の構造'!O$49</f>
        <v>102</v>
      </c>
      <c r="O45" s="170"/>
      <c r="P45" s="170"/>
    </row>
    <row r="46" spans="1:16" x14ac:dyDescent="0.15">
      <c r="A46" s="170" t="s">
        <v>64</v>
      </c>
      <c r="B46" s="170">
        <f>'実質公債費比率（分子）の構造'!K$48</f>
        <v>435</v>
      </c>
      <c r="C46" s="170"/>
      <c r="D46" s="170"/>
      <c r="E46" s="170">
        <f>'実質公債費比率（分子）の構造'!L$48</f>
        <v>409</v>
      </c>
      <c r="F46" s="170"/>
      <c r="G46" s="170"/>
      <c r="H46" s="170">
        <f>'実質公債費比率（分子）の構造'!M$48</f>
        <v>401</v>
      </c>
      <c r="I46" s="170"/>
      <c r="J46" s="170"/>
      <c r="K46" s="170">
        <f>'実質公債費比率（分子）の構造'!N$48</f>
        <v>399</v>
      </c>
      <c r="L46" s="170"/>
      <c r="M46" s="170"/>
      <c r="N46" s="170">
        <f>'実質公債費比率（分子）の構造'!O$48</f>
        <v>374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3572</v>
      </c>
      <c r="C49" s="170"/>
      <c r="D49" s="170"/>
      <c r="E49" s="170">
        <f>'実質公債費比率（分子）の構造'!L$45</f>
        <v>3556</v>
      </c>
      <c r="F49" s="170"/>
      <c r="G49" s="170"/>
      <c r="H49" s="170">
        <f>'実質公債費比率（分子）の構造'!M$45</f>
        <v>3574</v>
      </c>
      <c r="I49" s="170"/>
      <c r="J49" s="170"/>
      <c r="K49" s="170">
        <f>'実質公債費比率（分子）の構造'!N$45</f>
        <v>3260</v>
      </c>
      <c r="L49" s="170"/>
      <c r="M49" s="170"/>
      <c r="N49" s="170">
        <f>'実質公債費比率（分子）の構造'!O$45</f>
        <v>3333</v>
      </c>
      <c r="O49" s="170"/>
      <c r="P49" s="170"/>
    </row>
    <row r="50" spans="1:16" x14ac:dyDescent="0.15">
      <c r="A50" s="170" t="s">
        <v>67</v>
      </c>
      <c r="B50" s="170" t="e">
        <f>NA()</f>
        <v>#N/A</v>
      </c>
      <c r="C50" s="170">
        <f>IF(ISNUMBER('実質公債費比率（分子）の構造'!K$53),'実質公債費比率（分子）の構造'!K$53,NA())</f>
        <v>1670</v>
      </c>
      <c r="D50" s="170" t="e">
        <f>NA()</f>
        <v>#N/A</v>
      </c>
      <c r="E50" s="170" t="e">
        <f>NA()</f>
        <v>#N/A</v>
      </c>
      <c r="F50" s="170">
        <f>IF(ISNUMBER('実質公債費比率（分子）の構造'!L$53),'実質公債費比率（分子）の構造'!L$53,NA())</f>
        <v>1700</v>
      </c>
      <c r="G50" s="170" t="e">
        <f>NA()</f>
        <v>#N/A</v>
      </c>
      <c r="H50" s="170" t="e">
        <f>NA()</f>
        <v>#N/A</v>
      </c>
      <c r="I50" s="170">
        <f>IF(ISNUMBER('実質公債費比率（分子）の構造'!M$53),'実質公債費比率（分子）の構造'!M$53,NA())</f>
        <v>1731</v>
      </c>
      <c r="J50" s="170" t="e">
        <f>NA()</f>
        <v>#N/A</v>
      </c>
      <c r="K50" s="170" t="e">
        <f>NA()</f>
        <v>#N/A</v>
      </c>
      <c r="L50" s="170">
        <f>IF(ISNUMBER('実質公債費比率（分子）の構造'!N$53),'実質公債費比率（分子）の構造'!N$53,NA())</f>
        <v>1670</v>
      </c>
      <c r="M50" s="170" t="e">
        <f>NA()</f>
        <v>#N/A</v>
      </c>
      <c r="N50" s="170" t="e">
        <f>NA()</f>
        <v>#N/A</v>
      </c>
      <c r="O50" s="170">
        <f>IF(ISNUMBER('実質公債費比率（分子）の構造'!O$53),'実質公債費比率（分子）の構造'!O$53,NA())</f>
        <v>1594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20322</v>
      </c>
      <c r="E56" s="169"/>
      <c r="F56" s="169"/>
      <c r="G56" s="169">
        <f>'将来負担比率（分子）の構造'!J$52</f>
        <v>20098</v>
      </c>
      <c r="H56" s="169"/>
      <c r="I56" s="169"/>
      <c r="J56" s="169">
        <f>'将来負担比率（分子）の構造'!K$52</f>
        <v>19749</v>
      </c>
      <c r="K56" s="169"/>
      <c r="L56" s="169"/>
      <c r="M56" s="169">
        <f>'将来負担比率（分子）の構造'!L$52</f>
        <v>19994</v>
      </c>
      <c r="N56" s="169"/>
      <c r="O56" s="169"/>
      <c r="P56" s="169">
        <f>'将来負担比率（分子）の構造'!M$52</f>
        <v>19989</v>
      </c>
    </row>
    <row r="57" spans="1:16" x14ac:dyDescent="0.15">
      <c r="A57" s="169" t="s">
        <v>42</v>
      </c>
      <c r="B57" s="169"/>
      <c r="C57" s="169"/>
      <c r="D57" s="169">
        <f>'将来負担比率（分子）の構造'!I$51</f>
        <v>5238</v>
      </c>
      <c r="E57" s="169"/>
      <c r="F57" s="169"/>
      <c r="G57" s="169">
        <f>'将来負担比率（分子）の構造'!J$51</f>
        <v>5363</v>
      </c>
      <c r="H57" s="169"/>
      <c r="I57" s="169"/>
      <c r="J57" s="169">
        <f>'将来負担比率（分子）の構造'!K$51</f>
        <v>4797</v>
      </c>
      <c r="K57" s="169"/>
      <c r="L57" s="169"/>
      <c r="M57" s="169">
        <f>'将来負担比率（分子）の構造'!L$51</f>
        <v>4427</v>
      </c>
      <c r="N57" s="169"/>
      <c r="O57" s="169"/>
      <c r="P57" s="169">
        <f>'将来負担比率（分子）の構造'!M$51</f>
        <v>4530</v>
      </c>
    </row>
    <row r="58" spans="1:16" x14ac:dyDescent="0.15">
      <c r="A58" s="169" t="s">
        <v>41</v>
      </c>
      <c r="B58" s="169"/>
      <c r="C58" s="169"/>
      <c r="D58" s="169">
        <f>'将来負担比率（分子）の構造'!I$50</f>
        <v>3905</v>
      </c>
      <c r="E58" s="169"/>
      <c r="F58" s="169"/>
      <c r="G58" s="169">
        <f>'将来負担比率（分子）の構造'!J$50</f>
        <v>4653</v>
      </c>
      <c r="H58" s="169"/>
      <c r="I58" s="169"/>
      <c r="J58" s="169">
        <f>'将来負担比率（分子）の構造'!K$50</f>
        <v>6544</v>
      </c>
      <c r="K58" s="169"/>
      <c r="L58" s="169"/>
      <c r="M58" s="169">
        <f>'将来負担比率（分子）の構造'!L$50</f>
        <v>7146</v>
      </c>
      <c r="N58" s="169"/>
      <c r="O58" s="169"/>
      <c r="P58" s="169">
        <f>'将来負担比率（分子）の構造'!M$50</f>
        <v>6183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2274</v>
      </c>
      <c r="C62" s="169"/>
      <c r="D62" s="169"/>
      <c r="E62" s="169">
        <f>'将来負担比率（分子）の構造'!J$45</f>
        <v>2278</v>
      </c>
      <c r="F62" s="169"/>
      <c r="G62" s="169"/>
      <c r="H62" s="169">
        <f>'将来負担比率（分子）の構造'!K$45</f>
        <v>2219</v>
      </c>
      <c r="I62" s="169"/>
      <c r="J62" s="169"/>
      <c r="K62" s="169">
        <f>'将来負担比率（分子）の構造'!L$45</f>
        <v>2274</v>
      </c>
      <c r="L62" s="169"/>
      <c r="M62" s="169"/>
      <c r="N62" s="169">
        <f>'将来負担比率（分子）の構造'!M$45</f>
        <v>2390</v>
      </c>
      <c r="O62" s="169"/>
      <c r="P62" s="169"/>
    </row>
    <row r="63" spans="1:16" x14ac:dyDescent="0.15">
      <c r="A63" s="169" t="s">
        <v>34</v>
      </c>
      <c r="B63" s="169">
        <f>'将来負担比率（分子）の構造'!I$44</f>
        <v>918</v>
      </c>
      <c r="C63" s="169"/>
      <c r="D63" s="169"/>
      <c r="E63" s="169">
        <f>'将来負担比率（分子）の構造'!J$44</f>
        <v>853</v>
      </c>
      <c r="F63" s="169"/>
      <c r="G63" s="169"/>
      <c r="H63" s="169">
        <f>'将来負担比率（分子）の構造'!K$44</f>
        <v>769</v>
      </c>
      <c r="I63" s="169"/>
      <c r="J63" s="169"/>
      <c r="K63" s="169">
        <f>'将来負担比率（分子）の構造'!L$44</f>
        <v>708</v>
      </c>
      <c r="L63" s="169"/>
      <c r="M63" s="169"/>
      <c r="N63" s="169">
        <f>'将来負担比率（分子）の構造'!M$44</f>
        <v>609</v>
      </c>
      <c r="O63" s="169"/>
      <c r="P63" s="169"/>
    </row>
    <row r="64" spans="1:16" x14ac:dyDescent="0.15">
      <c r="A64" s="169" t="s">
        <v>33</v>
      </c>
      <c r="B64" s="169">
        <f>'将来負担比率（分子）の構造'!I$43</f>
        <v>4061</v>
      </c>
      <c r="C64" s="169"/>
      <c r="D64" s="169"/>
      <c r="E64" s="169">
        <f>'将来負担比率（分子）の構造'!J$43</f>
        <v>3870</v>
      </c>
      <c r="F64" s="169"/>
      <c r="G64" s="169"/>
      <c r="H64" s="169">
        <f>'将来負担比率（分子）の構造'!K$43</f>
        <v>3655</v>
      </c>
      <c r="I64" s="169"/>
      <c r="J64" s="169"/>
      <c r="K64" s="169">
        <f>'将来負担比率（分子）の構造'!L$43</f>
        <v>3453</v>
      </c>
      <c r="L64" s="169"/>
      <c r="M64" s="169"/>
      <c r="N64" s="169">
        <f>'将来負担比率（分子）の構造'!M$43</f>
        <v>3251</v>
      </c>
      <c r="O64" s="169"/>
      <c r="P64" s="169"/>
    </row>
    <row r="65" spans="1:16" x14ac:dyDescent="0.15">
      <c r="A65" s="169" t="s">
        <v>32</v>
      </c>
      <c r="B65" s="169">
        <f>'将来負担比率（分子）の構造'!I$42</f>
        <v>2476</v>
      </c>
      <c r="C65" s="169"/>
      <c r="D65" s="169"/>
      <c r="E65" s="169">
        <f>'将来負担比率（分子）の構造'!J$42</f>
        <v>2261</v>
      </c>
      <c r="F65" s="169"/>
      <c r="G65" s="169"/>
      <c r="H65" s="169">
        <f>'将来負担比率（分子）の構造'!K$42</f>
        <v>2015</v>
      </c>
      <c r="I65" s="169"/>
      <c r="J65" s="169"/>
      <c r="K65" s="169">
        <f>'将来負担比率（分子）の構造'!L$42</f>
        <v>1737</v>
      </c>
      <c r="L65" s="169"/>
      <c r="M65" s="169"/>
      <c r="N65" s="169">
        <f>'将来負担比率（分子）の構造'!M$42</f>
        <v>1490</v>
      </c>
      <c r="O65" s="169"/>
      <c r="P65" s="169"/>
    </row>
    <row r="66" spans="1:16" x14ac:dyDescent="0.15">
      <c r="A66" s="169" t="s">
        <v>31</v>
      </c>
      <c r="B66" s="169">
        <f>'将来負担比率（分子）の構造'!I$41</f>
        <v>31752</v>
      </c>
      <c r="C66" s="169"/>
      <c r="D66" s="169"/>
      <c r="E66" s="169">
        <f>'将来負担比率（分子）の構造'!J$41</f>
        <v>32028</v>
      </c>
      <c r="F66" s="169"/>
      <c r="G66" s="169"/>
      <c r="H66" s="169">
        <f>'将来負担比率（分子）の構造'!K$41</f>
        <v>33678</v>
      </c>
      <c r="I66" s="169"/>
      <c r="J66" s="169"/>
      <c r="K66" s="169">
        <f>'将来負担比率（分子）の構造'!L$41</f>
        <v>34022</v>
      </c>
      <c r="L66" s="169"/>
      <c r="M66" s="169"/>
      <c r="N66" s="169">
        <f>'将来負担比率（分子）の構造'!M$41</f>
        <v>34530</v>
      </c>
      <c r="O66" s="169"/>
      <c r="P66" s="169"/>
    </row>
    <row r="67" spans="1:16" x14ac:dyDescent="0.15">
      <c r="A67" s="169" t="s">
        <v>71</v>
      </c>
      <c r="B67" s="169" t="e">
        <f>NA()</f>
        <v>#N/A</v>
      </c>
      <c r="C67" s="169">
        <f>IF(ISNUMBER('将来負担比率（分子）の構造'!I$53), IF('将来負担比率（分子）の構造'!I$53 &lt; 0, 0, '将来負担比率（分子）の構造'!I$53), NA())</f>
        <v>12017</v>
      </c>
      <c r="D67" s="169" t="e">
        <f>NA()</f>
        <v>#N/A</v>
      </c>
      <c r="E67" s="169" t="e">
        <f>NA()</f>
        <v>#N/A</v>
      </c>
      <c r="F67" s="169">
        <f>IF(ISNUMBER('将来負担比率（分子）の構造'!J$53), IF('将来負担比率（分子）の構造'!J$53 &lt; 0, 0, '将来負担比率（分子）の構造'!J$53), NA())</f>
        <v>11175</v>
      </c>
      <c r="G67" s="169" t="e">
        <f>NA()</f>
        <v>#N/A</v>
      </c>
      <c r="H67" s="169" t="e">
        <f>NA()</f>
        <v>#N/A</v>
      </c>
      <c r="I67" s="169">
        <f>IF(ISNUMBER('将来負担比率（分子）の構造'!K$53), IF('将来負担比率（分子）の構造'!K$53 &lt; 0, 0, '将来負担比率（分子）の構造'!K$53), NA())</f>
        <v>11247</v>
      </c>
      <c r="J67" s="169" t="e">
        <f>NA()</f>
        <v>#N/A</v>
      </c>
      <c r="K67" s="169" t="e">
        <f>NA()</f>
        <v>#N/A</v>
      </c>
      <c r="L67" s="169">
        <f>IF(ISNUMBER('将来負担比率（分子）の構造'!L$53), IF('将来負担比率（分子）の構造'!L$53 &lt; 0, 0, '将来負担比率（分子）の構造'!L$53), NA())</f>
        <v>10627</v>
      </c>
      <c r="M67" s="169" t="e">
        <f>NA()</f>
        <v>#N/A</v>
      </c>
      <c r="N67" s="169" t="e">
        <f>NA()</f>
        <v>#N/A</v>
      </c>
      <c r="O67" s="169">
        <f>IF(ISNUMBER('将来負担比率（分子）の構造'!M$53), IF('将来負担比率（分子）の構造'!M$53 &lt; 0, 0, '将来負担比率（分子）の構造'!M$53), NA())</f>
        <v>11567</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438</v>
      </c>
      <c r="C72" s="173">
        <f>基金残高に係る経年分析!G55</f>
        <v>441</v>
      </c>
      <c r="D72" s="173">
        <f>基金残高に係る経年分析!H55</f>
        <v>550</v>
      </c>
    </row>
    <row r="73" spans="1:16" x14ac:dyDescent="0.15">
      <c r="A73" s="172" t="s">
        <v>74</v>
      </c>
      <c r="B73" s="173">
        <f>基金残高に係る経年分析!F56</f>
        <v>1744</v>
      </c>
      <c r="C73" s="173">
        <f>基金残高に係る経年分析!G56</f>
        <v>1745</v>
      </c>
      <c r="D73" s="173">
        <f>基金残高に係る経年分析!H56</f>
        <v>1482</v>
      </c>
    </row>
    <row r="74" spans="1:16" x14ac:dyDescent="0.15">
      <c r="A74" s="172" t="s">
        <v>75</v>
      </c>
      <c r="B74" s="173">
        <f>基金残高に係る経年分析!F57</f>
        <v>3890</v>
      </c>
      <c r="C74" s="173">
        <f>基金残高に係る経年分析!G57</f>
        <v>4442</v>
      </c>
      <c r="D74" s="173">
        <f>基金残高に係る経年分析!H57</f>
        <v>3694</v>
      </c>
    </row>
  </sheetData>
  <sheetProtection algorithmName="SHA-512" hashValue="5GDRswmzcFMiSElmIxB4o6aDgr5pV9/t1lQEL8v9F1nJDXzbCChsZRBk2+Awy+aw379H5IZqCTDyy5J+5oMzfg==" saltValue="Z+EXiZRNnpWCL1dhlKau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5104646</v>
      </c>
      <c r="S5" s="600"/>
      <c r="T5" s="600"/>
      <c r="U5" s="600"/>
      <c r="V5" s="600"/>
      <c r="W5" s="600"/>
      <c r="X5" s="600"/>
      <c r="Y5" s="601"/>
      <c r="Z5" s="602">
        <v>18.2</v>
      </c>
      <c r="AA5" s="602"/>
      <c r="AB5" s="602"/>
      <c r="AC5" s="602"/>
      <c r="AD5" s="603">
        <v>4874975</v>
      </c>
      <c r="AE5" s="603"/>
      <c r="AF5" s="603"/>
      <c r="AG5" s="603"/>
      <c r="AH5" s="603"/>
      <c r="AI5" s="603"/>
      <c r="AJ5" s="603"/>
      <c r="AK5" s="603"/>
      <c r="AL5" s="604">
        <v>40.700000000000003</v>
      </c>
      <c r="AM5" s="605"/>
      <c r="AN5" s="605"/>
      <c r="AO5" s="606"/>
      <c r="AP5" s="596" t="s">
        <v>217</v>
      </c>
      <c r="AQ5" s="597"/>
      <c r="AR5" s="597"/>
      <c r="AS5" s="597"/>
      <c r="AT5" s="597"/>
      <c r="AU5" s="597"/>
      <c r="AV5" s="597"/>
      <c r="AW5" s="597"/>
      <c r="AX5" s="597"/>
      <c r="AY5" s="597"/>
      <c r="AZ5" s="597"/>
      <c r="BA5" s="597"/>
      <c r="BB5" s="597"/>
      <c r="BC5" s="597"/>
      <c r="BD5" s="597"/>
      <c r="BE5" s="597"/>
      <c r="BF5" s="598"/>
      <c r="BG5" s="610">
        <v>4851875</v>
      </c>
      <c r="BH5" s="611"/>
      <c r="BI5" s="611"/>
      <c r="BJ5" s="611"/>
      <c r="BK5" s="611"/>
      <c r="BL5" s="611"/>
      <c r="BM5" s="611"/>
      <c r="BN5" s="612"/>
      <c r="BO5" s="613">
        <v>95</v>
      </c>
      <c r="BP5" s="613"/>
      <c r="BQ5" s="613"/>
      <c r="BR5" s="613"/>
      <c r="BS5" s="614">
        <v>63077</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244963</v>
      </c>
      <c r="S6" s="611"/>
      <c r="T6" s="611"/>
      <c r="U6" s="611"/>
      <c r="V6" s="611"/>
      <c r="W6" s="611"/>
      <c r="X6" s="611"/>
      <c r="Y6" s="612"/>
      <c r="Z6" s="613">
        <v>0.9</v>
      </c>
      <c r="AA6" s="613"/>
      <c r="AB6" s="613"/>
      <c r="AC6" s="613"/>
      <c r="AD6" s="614">
        <v>244963</v>
      </c>
      <c r="AE6" s="614"/>
      <c r="AF6" s="614"/>
      <c r="AG6" s="614"/>
      <c r="AH6" s="614"/>
      <c r="AI6" s="614"/>
      <c r="AJ6" s="614"/>
      <c r="AK6" s="614"/>
      <c r="AL6" s="615">
        <v>2</v>
      </c>
      <c r="AM6" s="616"/>
      <c r="AN6" s="616"/>
      <c r="AO6" s="617"/>
      <c r="AP6" s="607" t="s">
        <v>222</v>
      </c>
      <c r="AQ6" s="608"/>
      <c r="AR6" s="608"/>
      <c r="AS6" s="608"/>
      <c r="AT6" s="608"/>
      <c r="AU6" s="608"/>
      <c r="AV6" s="608"/>
      <c r="AW6" s="608"/>
      <c r="AX6" s="608"/>
      <c r="AY6" s="608"/>
      <c r="AZ6" s="608"/>
      <c r="BA6" s="608"/>
      <c r="BB6" s="608"/>
      <c r="BC6" s="608"/>
      <c r="BD6" s="608"/>
      <c r="BE6" s="608"/>
      <c r="BF6" s="609"/>
      <c r="BG6" s="610">
        <v>4851875</v>
      </c>
      <c r="BH6" s="611"/>
      <c r="BI6" s="611"/>
      <c r="BJ6" s="611"/>
      <c r="BK6" s="611"/>
      <c r="BL6" s="611"/>
      <c r="BM6" s="611"/>
      <c r="BN6" s="612"/>
      <c r="BO6" s="613">
        <v>95</v>
      </c>
      <c r="BP6" s="613"/>
      <c r="BQ6" s="613"/>
      <c r="BR6" s="613"/>
      <c r="BS6" s="614">
        <v>63077</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178533</v>
      </c>
      <c r="CS6" s="611"/>
      <c r="CT6" s="611"/>
      <c r="CU6" s="611"/>
      <c r="CV6" s="611"/>
      <c r="CW6" s="611"/>
      <c r="CX6" s="611"/>
      <c r="CY6" s="612"/>
      <c r="CZ6" s="604">
        <v>0.6</v>
      </c>
      <c r="DA6" s="605"/>
      <c r="DB6" s="605"/>
      <c r="DC6" s="621"/>
      <c r="DD6" s="619" t="s">
        <v>121</v>
      </c>
      <c r="DE6" s="611"/>
      <c r="DF6" s="611"/>
      <c r="DG6" s="611"/>
      <c r="DH6" s="611"/>
      <c r="DI6" s="611"/>
      <c r="DJ6" s="611"/>
      <c r="DK6" s="611"/>
      <c r="DL6" s="611"/>
      <c r="DM6" s="611"/>
      <c r="DN6" s="611"/>
      <c r="DO6" s="611"/>
      <c r="DP6" s="612"/>
      <c r="DQ6" s="619">
        <v>178527</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1770</v>
      </c>
      <c r="S7" s="611"/>
      <c r="T7" s="611"/>
      <c r="U7" s="611"/>
      <c r="V7" s="611"/>
      <c r="W7" s="611"/>
      <c r="X7" s="611"/>
      <c r="Y7" s="612"/>
      <c r="Z7" s="613">
        <v>0</v>
      </c>
      <c r="AA7" s="613"/>
      <c r="AB7" s="613"/>
      <c r="AC7" s="613"/>
      <c r="AD7" s="614">
        <v>1770</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2525990</v>
      </c>
      <c r="BH7" s="611"/>
      <c r="BI7" s="611"/>
      <c r="BJ7" s="611"/>
      <c r="BK7" s="611"/>
      <c r="BL7" s="611"/>
      <c r="BM7" s="611"/>
      <c r="BN7" s="612"/>
      <c r="BO7" s="613">
        <v>49.5</v>
      </c>
      <c r="BP7" s="613"/>
      <c r="BQ7" s="613"/>
      <c r="BR7" s="613"/>
      <c r="BS7" s="614">
        <v>63077</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4177464</v>
      </c>
      <c r="CS7" s="611"/>
      <c r="CT7" s="611"/>
      <c r="CU7" s="611"/>
      <c r="CV7" s="611"/>
      <c r="CW7" s="611"/>
      <c r="CX7" s="611"/>
      <c r="CY7" s="612"/>
      <c r="CZ7" s="613">
        <v>14.9</v>
      </c>
      <c r="DA7" s="613"/>
      <c r="DB7" s="613"/>
      <c r="DC7" s="613"/>
      <c r="DD7" s="619">
        <v>1703615</v>
      </c>
      <c r="DE7" s="611"/>
      <c r="DF7" s="611"/>
      <c r="DG7" s="611"/>
      <c r="DH7" s="611"/>
      <c r="DI7" s="611"/>
      <c r="DJ7" s="611"/>
      <c r="DK7" s="611"/>
      <c r="DL7" s="611"/>
      <c r="DM7" s="611"/>
      <c r="DN7" s="611"/>
      <c r="DO7" s="611"/>
      <c r="DP7" s="612"/>
      <c r="DQ7" s="619">
        <v>1400860</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16501</v>
      </c>
      <c r="S8" s="611"/>
      <c r="T8" s="611"/>
      <c r="U8" s="611"/>
      <c r="V8" s="611"/>
      <c r="W8" s="611"/>
      <c r="X8" s="611"/>
      <c r="Y8" s="612"/>
      <c r="Z8" s="613">
        <v>0.1</v>
      </c>
      <c r="AA8" s="613"/>
      <c r="AB8" s="613"/>
      <c r="AC8" s="613"/>
      <c r="AD8" s="614">
        <v>16501</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61654</v>
      </c>
      <c r="BH8" s="611"/>
      <c r="BI8" s="611"/>
      <c r="BJ8" s="611"/>
      <c r="BK8" s="611"/>
      <c r="BL8" s="611"/>
      <c r="BM8" s="611"/>
      <c r="BN8" s="612"/>
      <c r="BO8" s="613">
        <v>1.2</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6896142</v>
      </c>
      <c r="CS8" s="611"/>
      <c r="CT8" s="611"/>
      <c r="CU8" s="611"/>
      <c r="CV8" s="611"/>
      <c r="CW8" s="611"/>
      <c r="CX8" s="611"/>
      <c r="CY8" s="612"/>
      <c r="CZ8" s="613">
        <v>24.7</v>
      </c>
      <c r="DA8" s="613"/>
      <c r="DB8" s="613"/>
      <c r="DC8" s="613"/>
      <c r="DD8" s="619">
        <v>73632</v>
      </c>
      <c r="DE8" s="611"/>
      <c r="DF8" s="611"/>
      <c r="DG8" s="611"/>
      <c r="DH8" s="611"/>
      <c r="DI8" s="611"/>
      <c r="DJ8" s="611"/>
      <c r="DK8" s="611"/>
      <c r="DL8" s="611"/>
      <c r="DM8" s="611"/>
      <c r="DN8" s="611"/>
      <c r="DO8" s="611"/>
      <c r="DP8" s="612"/>
      <c r="DQ8" s="619">
        <v>3036124</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19107</v>
      </c>
      <c r="S9" s="611"/>
      <c r="T9" s="611"/>
      <c r="U9" s="611"/>
      <c r="V9" s="611"/>
      <c r="W9" s="611"/>
      <c r="X9" s="611"/>
      <c r="Y9" s="612"/>
      <c r="Z9" s="613">
        <v>0.1</v>
      </c>
      <c r="AA9" s="613"/>
      <c r="AB9" s="613"/>
      <c r="AC9" s="613"/>
      <c r="AD9" s="614">
        <v>19107</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2195177</v>
      </c>
      <c r="BH9" s="611"/>
      <c r="BI9" s="611"/>
      <c r="BJ9" s="611"/>
      <c r="BK9" s="611"/>
      <c r="BL9" s="611"/>
      <c r="BM9" s="611"/>
      <c r="BN9" s="612"/>
      <c r="BO9" s="613">
        <v>43</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1950624</v>
      </c>
      <c r="CS9" s="611"/>
      <c r="CT9" s="611"/>
      <c r="CU9" s="611"/>
      <c r="CV9" s="611"/>
      <c r="CW9" s="611"/>
      <c r="CX9" s="611"/>
      <c r="CY9" s="612"/>
      <c r="CZ9" s="613">
        <v>7</v>
      </c>
      <c r="DA9" s="613"/>
      <c r="DB9" s="613"/>
      <c r="DC9" s="613"/>
      <c r="DD9" s="619">
        <v>224807</v>
      </c>
      <c r="DE9" s="611"/>
      <c r="DF9" s="611"/>
      <c r="DG9" s="611"/>
      <c r="DH9" s="611"/>
      <c r="DI9" s="611"/>
      <c r="DJ9" s="611"/>
      <c r="DK9" s="611"/>
      <c r="DL9" s="611"/>
      <c r="DM9" s="611"/>
      <c r="DN9" s="611"/>
      <c r="DO9" s="611"/>
      <c r="DP9" s="612"/>
      <c r="DQ9" s="619">
        <v>1218315</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121892</v>
      </c>
      <c r="BH10" s="611"/>
      <c r="BI10" s="611"/>
      <c r="BJ10" s="611"/>
      <c r="BK10" s="611"/>
      <c r="BL10" s="611"/>
      <c r="BM10" s="611"/>
      <c r="BN10" s="612"/>
      <c r="BO10" s="613">
        <v>2.4</v>
      </c>
      <c r="BP10" s="613"/>
      <c r="BQ10" s="613"/>
      <c r="BR10" s="613"/>
      <c r="BS10" s="614">
        <v>21068</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47596</v>
      </c>
      <c r="CS10" s="611"/>
      <c r="CT10" s="611"/>
      <c r="CU10" s="611"/>
      <c r="CV10" s="611"/>
      <c r="CW10" s="611"/>
      <c r="CX10" s="611"/>
      <c r="CY10" s="612"/>
      <c r="CZ10" s="613">
        <v>0.2</v>
      </c>
      <c r="DA10" s="613"/>
      <c r="DB10" s="613"/>
      <c r="DC10" s="613"/>
      <c r="DD10" s="619">
        <v>2288</v>
      </c>
      <c r="DE10" s="611"/>
      <c r="DF10" s="611"/>
      <c r="DG10" s="611"/>
      <c r="DH10" s="611"/>
      <c r="DI10" s="611"/>
      <c r="DJ10" s="611"/>
      <c r="DK10" s="611"/>
      <c r="DL10" s="611"/>
      <c r="DM10" s="611"/>
      <c r="DN10" s="611"/>
      <c r="DO10" s="611"/>
      <c r="DP10" s="612"/>
      <c r="DQ10" s="619">
        <v>38672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969731</v>
      </c>
      <c r="S11" s="611"/>
      <c r="T11" s="611"/>
      <c r="U11" s="611"/>
      <c r="V11" s="611"/>
      <c r="W11" s="611"/>
      <c r="X11" s="611"/>
      <c r="Y11" s="612"/>
      <c r="Z11" s="615">
        <v>3.5</v>
      </c>
      <c r="AA11" s="616"/>
      <c r="AB11" s="616"/>
      <c r="AC11" s="622"/>
      <c r="AD11" s="619">
        <v>969731</v>
      </c>
      <c r="AE11" s="611"/>
      <c r="AF11" s="611"/>
      <c r="AG11" s="611"/>
      <c r="AH11" s="611"/>
      <c r="AI11" s="611"/>
      <c r="AJ11" s="611"/>
      <c r="AK11" s="612"/>
      <c r="AL11" s="615">
        <v>8.1</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147267</v>
      </c>
      <c r="BH11" s="611"/>
      <c r="BI11" s="611"/>
      <c r="BJ11" s="611"/>
      <c r="BK11" s="611"/>
      <c r="BL11" s="611"/>
      <c r="BM11" s="611"/>
      <c r="BN11" s="612"/>
      <c r="BO11" s="613">
        <v>2.9</v>
      </c>
      <c r="BP11" s="613"/>
      <c r="BQ11" s="613"/>
      <c r="BR11" s="613"/>
      <c r="BS11" s="614">
        <v>42009</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1614628</v>
      </c>
      <c r="CS11" s="611"/>
      <c r="CT11" s="611"/>
      <c r="CU11" s="611"/>
      <c r="CV11" s="611"/>
      <c r="CW11" s="611"/>
      <c r="CX11" s="611"/>
      <c r="CY11" s="612"/>
      <c r="CZ11" s="613">
        <v>5.8</v>
      </c>
      <c r="DA11" s="613"/>
      <c r="DB11" s="613"/>
      <c r="DC11" s="613"/>
      <c r="DD11" s="619">
        <v>457359</v>
      </c>
      <c r="DE11" s="611"/>
      <c r="DF11" s="611"/>
      <c r="DG11" s="611"/>
      <c r="DH11" s="611"/>
      <c r="DI11" s="611"/>
      <c r="DJ11" s="611"/>
      <c r="DK11" s="611"/>
      <c r="DL11" s="611"/>
      <c r="DM11" s="611"/>
      <c r="DN11" s="611"/>
      <c r="DO11" s="611"/>
      <c r="DP11" s="612"/>
      <c r="DQ11" s="619">
        <v>524700</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2376</v>
      </c>
      <c r="S12" s="611"/>
      <c r="T12" s="611"/>
      <c r="U12" s="611"/>
      <c r="V12" s="611"/>
      <c r="W12" s="611"/>
      <c r="X12" s="611"/>
      <c r="Y12" s="612"/>
      <c r="Z12" s="613">
        <v>0</v>
      </c>
      <c r="AA12" s="613"/>
      <c r="AB12" s="613"/>
      <c r="AC12" s="613"/>
      <c r="AD12" s="614">
        <v>2376</v>
      </c>
      <c r="AE12" s="614"/>
      <c r="AF12" s="614"/>
      <c r="AG12" s="614"/>
      <c r="AH12" s="614"/>
      <c r="AI12" s="614"/>
      <c r="AJ12" s="614"/>
      <c r="AK12" s="614"/>
      <c r="AL12" s="615">
        <v>0</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1860235</v>
      </c>
      <c r="BH12" s="611"/>
      <c r="BI12" s="611"/>
      <c r="BJ12" s="611"/>
      <c r="BK12" s="611"/>
      <c r="BL12" s="611"/>
      <c r="BM12" s="611"/>
      <c r="BN12" s="612"/>
      <c r="BO12" s="613">
        <v>36.4</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2362608</v>
      </c>
      <c r="CS12" s="611"/>
      <c r="CT12" s="611"/>
      <c r="CU12" s="611"/>
      <c r="CV12" s="611"/>
      <c r="CW12" s="611"/>
      <c r="CX12" s="611"/>
      <c r="CY12" s="612"/>
      <c r="CZ12" s="613">
        <v>8.5</v>
      </c>
      <c r="DA12" s="613"/>
      <c r="DB12" s="613"/>
      <c r="DC12" s="613"/>
      <c r="DD12" s="619">
        <v>5885</v>
      </c>
      <c r="DE12" s="611"/>
      <c r="DF12" s="611"/>
      <c r="DG12" s="611"/>
      <c r="DH12" s="611"/>
      <c r="DI12" s="611"/>
      <c r="DJ12" s="611"/>
      <c r="DK12" s="611"/>
      <c r="DL12" s="611"/>
      <c r="DM12" s="611"/>
      <c r="DN12" s="611"/>
      <c r="DO12" s="611"/>
      <c r="DP12" s="612"/>
      <c r="DQ12" s="619">
        <v>480250</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1821777</v>
      </c>
      <c r="BH13" s="611"/>
      <c r="BI13" s="611"/>
      <c r="BJ13" s="611"/>
      <c r="BK13" s="611"/>
      <c r="BL13" s="611"/>
      <c r="BM13" s="611"/>
      <c r="BN13" s="612"/>
      <c r="BO13" s="613">
        <v>35.700000000000003</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3696913</v>
      </c>
      <c r="CS13" s="611"/>
      <c r="CT13" s="611"/>
      <c r="CU13" s="611"/>
      <c r="CV13" s="611"/>
      <c r="CW13" s="611"/>
      <c r="CX13" s="611"/>
      <c r="CY13" s="612"/>
      <c r="CZ13" s="613">
        <v>13.2</v>
      </c>
      <c r="DA13" s="613"/>
      <c r="DB13" s="613"/>
      <c r="DC13" s="613"/>
      <c r="DD13" s="619">
        <v>1750742</v>
      </c>
      <c r="DE13" s="611"/>
      <c r="DF13" s="611"/>
      <c r="DG13" s="611"/>
      <c r="DH13" s="611"/>
      <c r="DI13" s="611"/>
      <c r="DJ13" s="611"/>
      <c r="DK13" s="611"/>
      <c r="DL13" s="611"/>
      <c r="DM13" s="611"/>
      <c r="DN13" s="611"/>
      <c r="DO13" s="611"/>
      <c r="DP13" s="612"/>
      <c r="DQ13" s="619">
        <v>1966618</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1940</v>
      </c>
      <c r="S14" s="611"/>
      <c r="T14" s="611"/>
      <c r="U14" s="611"/>
      <c r="V14" s="611"/>
      <c r="W14" s="611"/>
      <c r="X14" s="611"/>
      <c r="Y14" s="612"/>
      <c r="Z14" s="613">
        <v>0</v>
      </c>
      <c r="AA14" s="613"/>
      <c r="AB14" s="613"/>
      <c r="AC14" s="613"/>
      <c r="AD14" s="614">
        <v>1940</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114733</v>
      </c>
      <c r="BH14" s="611"/>
      <c r="BI14" s="611"/>
      <c r="BJ14" s="611"/>
      <c r="BK14" s="611"/>
      <c r="BL14" s="611"/>
      <c r="BM14" s="611"/>
      <c r="BN14" s="612"/>
      <c r="BO14" s="613">
        <v>2.2000000000000002</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729318</v>
      </c>
      <c r="CS14" s="611"/>
      <c r="CT14" s="611"/>
      <c r="CU14" s="611"/>
      <c r="CV14" s="611"/>
      <c r="CW14" s="611"/>
      <c r="CX14" s="611"/>
      <c r="CY14" s="612"/>
      <c r="CZ14" s="613">
        <v>2.6</v>
      </c>
      <c r="DA14" s="613"/>
      <c r="DB14" s="613"/>
      <c r="DC14" s="613"/>
      <c r="DD14" s="619" t="s">
        <v>121</v>
      </c>
      <c r="DE14" s="611"/>
      <c r="DF14" s="611"/>
      <c r="DG14" s="611"/>
      <c r="DH14" s="611"/>
      <c r="DI14" s="611"/>
      <c r="DJ14" s="611"/>
      <c r="DK14" s="611"/>
      <c r="DL14" s="611"/>
      <c r="DM14" s="611"/>
      <c r="DN14" s="611"/>
      <c r="DO14" s="611"/>
      <c r="DP14" s="612"/>
      <c r="DQ14" s="619">
        <v>729318</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121</v>
      </c>
      <c r="S15" s="611"/>
      <c r="T15" s="611"/>
      <c r="U15" s="611"/>
      <c r="V15" s="611"/>
      <c r="W15" s="611"/>
      <c r="X15" s="611"/>
      <c r="Y15" s="612"/>
      <c r="Z15" s="613" t="s">
        <v>121</v>
      </c>
      <c r="AA15" s="613"/>
      <c r="AB15" s="613"/>
      <c r="AC15" s="613"/>
      <c r="AD15" s="614" t="s">
        <v>121</v>
      </c>
      <c r="AE15" s="614"/>
      <c r="AF15" s="614"/>
      <c r="AG15" s="614"/>
      <c r="AH15" s="614"/>
      <c r="AI15" s="614"/>
      <c r="AJ15" s="614"/>
      <c r="AK15" s="614"/>
      <c r="AL15" s="615" t="s">
        <v>121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350917</v>
      </c>
      <c r="BH15" s="611"/>
      <c r="BI15" s="611"/>
      <c r="BJ15" s="611"/>
      <c r="BK15" s="611"/>
      <c r="BL15" s="611"/>
      <c r="BM15" s="611"/>
      <c r="BN15" s="612"/>
      <c r="BO15" s="613">
        <v>6.9</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2948856</v>
      </c>
      <c r="CS15" s="611"/>
      <c r="CT15" s="611"/>
      <c r="CU15" s="611"/>
      <c r="CV15" s="611"/>
      <c r="CW15" s="611"/>
      <c r="CX15" s="611"/>
      <c r="CY15" s="612"/>
      <c r="CZ15" s="613">
        <v>10.5</v>
      </c>
      <c r="DA15" s="613"/>
      <c r="DB15" s="613"/>
      <c r="DC15" s="613"/>
      <c r="DD15" s="619">
        <v>942589</v>
      </c>
      <c r="DE15" s="611"/>
      <c r="DF15" s="611"/>
      <c r="DG15" s="611"/>
      <c r="DH15" s="611"/>
      <c r="DI15" s="611"/>
      <c r="DJ15" s="611"/>
      <c r="DK15" s="611"/>
      <c r="DL15" s="611"/>
      <c r="DM15" s="611"/>
      <c r="DN15" s="611"/>
      <c r="DO15" s="611"/>
      <c r="DP15" s="612"/>
      <c r="DQ15" s="619">
        <v>1703121</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23362</v>
      </c>
      <c r="S16" s="611"/>
      <c r="T16" s="611"/>
      <c r="U16" s="611"/>
      <c r="V16" s="611"/>
      <c r="W16" s="611"/>
      <c r="X16" s="611"/>
      <c r="Y16" s="612"/>
      <c r="Z16" s="613">
        <v>0.1</v>
      </c>
      <c r="AA16" s="613"/>
      <c r="AB16" s="613"/>
      <c r="AC16" s="613"/>
      <c r="AD16" s="614">
        <v>23362</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76333</v>
      </c>
      <c r="S17" s="611"/>
      <c r="T17" s="611"/>
      <c r="U17" s="611"/>
      <c r="V17" s="611"/>
      <c r="W17" s="611"/>
      <c r="X17" s="611"/>
      <c r="Y17" s="612"/>
      <c r="Z17" s="613">
        <v>0.3</v>
      </c>
      <c r="AA17" s="613"/>
      <c r="AB17" s="613"/>
      <c r="AC17" s="613"/>
      <c r="AD17" s="614">
        <v>76333</v>
      </c>
      <c r="AE17" s="614"/>
      <c r="AF17" s="614"/>
      <c r="AG17" s="614"/>
      <c r="AH17" s="614"/>
      <c r="AI17" s="614"/>
      <c r="AJ17" s="614"/>
      <c r="AK17" s="614"/>
      <c r="AL17" s="615">
        <v>0.6</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3334511</v>
      </c>
      <c r="CS17" s="611"/>
      <c r="CT17" s="611"/>
      <c r="CU17" s="611"/>
      <c r="CV17" s="611"/>
      <c r="CW17" s="611"/>
      <c r="CX17" s="611"/>
      <c r="CY17" s="612"/>
      <c r="CZ17" s="613">
        <v>11.9</v>
      </c>
      <c r="DA17" s="613"/>
      <c r="DB17" s="613"/>
      <c r="DC17" s="613"/>
      <c r="DD17" s="619" t="s">
        <v>121</v>
      </c>
      <c r="DE17" s="611"/>
      <c r="DF17" s="611"/>
      <c r="DG17" s="611"/>
      <c r="DH17" s="611"/>
      <c r="DI17" s="611"/>
      <c r="DJ17" s="611"/>
      <c r="DK17" s="611"/>
      <c r="DL17" s="611"/>
      <c r="DM17" s="611"/>
      <c r="DN17" s="611"/>
      <c r="DO17" s="611"/>
      <c r="DP17" s="612"/>
      <c r="DQ17" s="619">
        <v>2781530</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17398</v>
      </c>
      <c r="S18" s="611"/>
      <c r="T18" s="611"/>
      <c r="U18" s="611"/>
      <c r="V18" s="611"/>
      <c r="W18" s="611"/>
      <c r="X18" s="611"/>
      <c r="Y18" s="612"/>
      <c r="Z18" s="613">
        <v>0.1</v>
      </c>
      <c r="AA18" s="613"/>
      <c r="AB18" s="613"/>
      <c r="AC18" s="613"/>
      <c r="AD18" s="614">
        <v>17398</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v>18222</v>
      </c>
      <c r="CS18" s="611"/>
      <c r="CT18" s="611"/>
      <c r="CU18" s="611"/>
      <c r="CV18" s="611"/>
      <c r="CW18" s="611"/>
      <c r="CX18" s="611"/>
      <c r="CY18" s="612"/>
      <c r="CZ18" s="613">
        <v>0.1</v>
      </c>
      <c r="DA18" s="613"/>
      <c r="DB18" s="613"/>
      <c r="DC18" s="613"/>
      <c r="DD18" s="619">
        <v>18222</v>
      </c>
      <c r="DE18" s="611"/>
      <c r="DF18" s="611"/>
      <c r="DG18" s="611"/>
      <c r="DH18" s="611"/>
      <c r="DI18" s="611"/>
      <c r="DJ18" s="611"/>
      <c r="DK18" s="611"/>
      <c r="DL18" s="611"/>
      <c r="DM18" s="611"/>
      <c r="DN18" s="611"/>
      <c r="DO18" s="611"/>
      <c r="DP18" s="612"/>
      <c r="DQ18" s="619">
        <v>1778</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14755</v>
      </c>
      <c r="S19" s="611"/>
      <c r="T19" s="611"/>
      <c r="U19" s="611"/>
      <c r="V19" s="611"/>
      <c r="W19" s="611"/>
      <c r="X19" s="611"/>
      <c r="Y19" s="612"/>
      <c r="Z19" s="613">
        <v>0.1</v>
      </c>
      <c r="AA19" s="613"/>
      <c r="AB19" s="613"/>
      <c r="AC19" s="613"/>
      <c r="AD19" s="614">
        <v>14755</v>
      </c>
      <c r="AE19" s="614"/>
      <c r="AF19" s="614"/>
      <c r="AG19" s="614"/>
      <c r="AH19" s="614"/>
      <c r="AI19" s="614"/>
      <c r="AJ19" s="614"/>
      <c r="AK19" s="614"/>
      <c r="AL19" s="615">
        <v>0.1</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252771</v>
      </c>
      <c r="BH19" s="611"/>
      <c r="BI19" s="611"/>
      <c r="BJ19" s="611"/>
      <c r="BK19" s="611"/>
      <c r="BL19" s="611"/>
      <c r="BM19" s="611"/>
      <c r="BN19" s="612"/>
      <c r="BO19" s="613">
        <v>5</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2643</v>
      </c>
      <c r="S20" s="611"/>
      <c r="T20" s="611"/>
      <c r="U20" s="611"/>
      <c r="V20" s="611"/>
      <c r="W20" s="611"/>
      <c r="X20" s="611"/>
      <c r="Y20" s="612"/>
      <c r="Z20" s="613">
        <v>0</v>
      </c>
      <c r="AA20" s="613"/>
      <c r="AB20" s="613"/>
      <c r="AC20" s="613"/>
      <c r="AD20" s="614">
        <v>2643</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252771</v>
      </c>
      <c r="BH20" s="611"/>
      <c r="BI20" s="611"/>
      <c r="BJ20" s="611"/>
      <c r="BK20" s="611"/>
      <c r="BL20" s="611"/>
      <c r="BM20" s="611"/>
      <c r="BN20" s="612"/>
      <c r="BO20" s="613">
        <v>5</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27955415</v>
      </c>
      <c r="CS20" s="611"/>
      <c r="CT20" s="611"/>
      <c r="CU20" s="611"/>
      <c r="CV20" s="611"/>
      <c r="CW20" s="611"/>
      <c r="CX20" s="611"/>
      <c r="CY20" s="612"/>
      <c r="CZ20" s="613">
        <v>100</v>
      </c>
      <c r="DA20" s="613"/>
      <c r="DB20" s="613"/>
      <c r="DC20" s="613"/>
      <c r="DD20" s="619">
        <v>5179139</v>
      </c>
      <c r="DE20" s="611"/>
      <c r="DF20" s="611"/>
      <c r="DG20" s="611"/>
      <c r="DH20" s="611"/>
      <c r="DI20" s="611"/>
      <c r="DJ20" s="611"/>
      <c r="DK20" s="611"/>
      <c r="DL20" s="611"/>
      <c r="DM20" s="611"/>
      <c r="DN20" s="611"/>
      <c r="DO20" s="611"/>
      <c r="DP20" s="612"/>
      <c r="DQ20" s="619">
        <v>14059813</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7025724</v>
      </c>
      <c r="S21" s="611"/>
      <c r="T21" s="611"/>
      <c r="U21" s="611"/>
      <c r="V21" s="611"/>
      <c r="W21" s="611"/>
      <c r="X21" s="611"/>
      <c r="Y21" s="612"/>
      <c r="Z21" s="613">
        <v>25</v>
      </c>
      <c r="AA21" s="613"/>
      <c r="AB21" s="613"/>
      <c r="AC21" s="613"/>
      <c r="AD21" s="614">
        <v>5678822</v>
      </c>
      <c r="AE21" s="614"/>
      <c r="AF21" s="614"/>
      <c r="AG21" s="614"/>
      <c r="AH21" s="614"/>
      <c r="AI21" s="614"/>
      <c r="AJ21" s="614"/>
      <c r="AK21" s="614"/>
      <c r="AL21" s="615">
        <v>47.4</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23100</v>
      </c>
      <c r="BH21" s="611"/>
      <c r="BI21" s="611"/>
      <c r="BJ21" s="611"/>
      <c r="BK21" s="611"/>
      <c r="BL21" s="611"/>
      <c r="BM21" s="611"/>
      <c r="BN21" s="612"/>
      <c r="BO21" s="613">
        <v>0.5</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5678822</v>
      </c>
      <c r="S22" s="611"/>
      <c r="T22" s="611"/>
      <c r="U22" s="611"/>
      <c r="V22" s="611"/>
      <c r="W22" s="611"/>
      <c r="X22" s="611"/>
      <c r="Y22" s="612"/>
      <c r="Z22" s="613">
        <v>20.2</v>
      </c>
      <c r="AA22" s="613"/>
      <c r="AB22" s="613"/>
      <c r="AC22" s="613"/>
      <c r="AD22" s="614">
        <v>5678822</v>
      </c>
      <c r="AE22" s="614"/>
      <c r="AF22" s="614"/>
      <c r="AG22" s="614"/>
      <c r="AH22" s="614"/>
      <c r="AI22" s="614"/>
      <c r="AJ22" s="614"/>
      <c r="AK22" s="614"/>
      <c r="AL22" s="615">
        <v>47.4</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1346902</v>
      </c>
      <c r="S23" s="611"/>
      <c r="T23" s="611"/>
      <c r="U23" s="611"/>
      <c r="V23" s="611"/>
      <c r="W23" s="611"/>
      <c r="X23" s="611"/>
      <c r="Y23" s="612"/>
      <c r="Z23" s="613">
        <v>4.8</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229671</v>
      </c>
      <c r="BH23" s="611"/>
      <c r="BI23" s="611"/>
      <c r="BJ23" s="611"/>
      <c r="BK23" s="611"/>
      <c r="BL23" s="611"/>
      <c r="BM23" s="611"/>
      <c r="BN23" s="612"/>
      <c r="BO23" s="613">
        <v>4.5</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10796916</v>
      </c>
      <c r="CS24" s="600"/>
      <c r="CT24" s="600"/>
      <c r="CU24" s="600"/>
      <c r="CV24" s="600"/>
      <c r="CW24" s="600"/>
      <c r="CX24" s="600"/>
      <c r="CY24" s="601"/>
      <c r="CZ24" s="604">
        <v>38.6</v>
      </c>
      <c r="DA24" s="605"/>
      <c r="DB24" s="605"/>
      <c r="DC24" s="621"/>
      <c r="DD24" s="644">
        <v>7172259</v>
      </c>
      <c r="DE24" s="600"/>
      <c r="DF24" s="600"/>
      <c r="DG24" s="600"/>
      <c r="DH24" s="600"/>
      <c r="DI24" s="600"/>
      <c r="DJ24" s="600"/>
      <c r="DK24" s="601"/>
      <c r="DL24" s="644">
        <v>6504566</v>
      </c>
      <c r="DM24" s="600"/>
      <c r="DN24" s="600"/>
      <c r="DO24" s="600"/>
      <c r="DP24" s="600"/>
      <c r="DQ24" s="600"/>
      <c r="DR24" s="600"/>
      <c r="DS24" s="600"/>
      <c r="DT24" s="600"/>
      <c r="DU24" s="600"/>
      <c r="DV24" s="601"/>
      <c r="DW24" s="604">
        <v>53.9</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13503851</v>
      </c>
      <c r="S25" s="611"/>
      <c r="T25" s="611"/>
      <c r="U25" s="611"/>
      <c r="V25" s="611"/>
      <c r="W25" s="611"/>
      <c r="X25" s="611"/>
      <c r="Y25" s="612"/>
      <c r="Z25" s="613">
        <v>48</v>
      </c>
      <c r="AA25" s="613"/>
      <c r="AB25" s="613"/>
      <c r="AC25" s="613"/>
      <c r="AD25" s="614">
        <v>11927278</v>
      </c>
      <c r="AE25" s="614"/>
      <c r="AF25" s="614"/>
      <c r="AG25" s="614"/>
      <c r="AH25" s="614"/>
      <c r="AI25" s="614"/>
      <c r="AJ25" s="614"/>
      <c r="AK25" s="614"/>
      <c r="AL25" s="615">
        <v>99.5</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3063901</v>
      </c>
      <c r="CS25" s="640"/>
      <c r="CT25" s="640"/>
      <c r="CU25" s="640"/>
      <c r="CV25" s="640"/>
      <c r="CW25" s="640"/>
      <c r="CX25" s="640"/>
      <c r="CY25" s="641"/>
      <c r="CZ25" s="615">
        <v>11</v>
      </c>
      <c r="DA25" s="642"/>
      <c r="DB25" s="642"/>
      <c r="DC25" s="645"/>
      <c r="DD25" s="619">
        <v>2710947</v>
      </c>
      <c r="DE25" s="640"/>
      <c r="DF25" s="640"/>
      <c r="DG25" s="640"/>
      <c r="DH25" s="640"/>
      <c r="DI25" s="640"/>
      <c r="DJ25" s="640"/>
      <c r="DK25" s="641"/>
      <c r="DL25" s="619">
        <v>2642810</v>
      </c>
      <c r="DM25" s="640"/>
      <c r="DN25" s="640"/>
      <c r="DO25" s="640"/>
      <c r="DP25" s="640"/>
      <c r="DQ25" s="640"/>
      <c r="DR25" s="640"/>
      <c r="DS25" s="640"/>
      <c r="DT25" s="640"/>
      <c r="DU25" s="640"/>
      <c r="DV25" s="641"/>
      <c r="DW25" s="615">
        <v>21.9</v>
      </c>
      <c r="DX25" s="642"/>
      <c r="DY25" s="642"/>
      <c r="DZ25" s="642"/>
      <c r="EA25" s="642"/>
      <c r="EB25" s="642"/>
      <c r="EC25" s="643"/>
    </row>
    <row r="26" spans="2:133" ht="11.25" customHeight="1" x14ac:dyDescent="0.15">
      <c r="B26" s="607" t="s">
        <v>284</v>
      </c>
      <c r="C26" s="608"/>
      <c r="D26" s="608"/>
      <c r="E26" s="608"/>
      <c r="F26" s="608"/>
      <c r="G26" s="608"/>
      <c r="H26" s="608"/>
      <c r="I26" s="608"/>
      <c r="J26" s="608"/>
      <c r="K26" s="608"/>
      <c r="L26" s="608"/>
      <c r="M26" s="608"/>
      <c r="N26" s="608"/>
      <c r="O26" s="608"/>
      <c r="P26" s="608"/>
      <c r="Q26" s="609"/>
      <c r="R26" s="610">
        <v>3678</v>
      </c>
      <c r="S26" s="611"/>
      <c r="T26" s="611"/>
      <c r="U26" s="611"/>
      <c r="V26" s="611"/>
      <c r="W26" s="611"/>
      <c r="X26" s="611"/>
      <c r="Y26" s="612"/>
      <c r="Z26" s="613">
        <v>0</v>
      </c>
      <c r="AA26" s="613"/>
      <c r="AB26" s="613"/>
      <c r="AC26" s="613"/>
      <c r="AD26" s="614">
        <v>3678</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1744411</v>
      </c>
      <c r="CS26" s="611"/>
      <c r="CT26" s="611"/>
      <c r="CU26" s="611"/>
      <c r="CV26" s="611"/>
      <c r="CW26" s="611"/>
      <c r="CX26" s="611"/>
      <c r="CY26" s="612"/>
      <c r="CZ26" s="615">
        <v>6.2</v>
      </c>
      <c r="DA26" s="642"/>
      <c r="DB26" s="642"/>
      <c r="DC26" s="645"/>
      <c r="DD26" s="619">
        <v>1627609</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2"/>
      <c r="DY26" s="642"/>
      <c r="DZ26" s="642"/>
      <c r="EA26" s="642"/>
      <c r="EB26" s="642"/>
      <c r="EC26" s="643"/>
    </row>
    <row r="27" spans="2:133" ht="11.25" customHeight="1" x14ac:dyDescent="0.15">
      <c r="B27" s="607" t="s">
        <v>287</v>
      </c>
      <c r="C27" s="608"/>
      <c r="D27" s="608"/>
      <c r="E27" s="608"/>
      <c r="F27" s="608"/>
      <c r="G27" s="608"/>
      <c r="H27" s="608"/>
      <c r="I27" s="608"/>
      <c r="J27" s="608"/>
      <c r="K27" s="608"/>
      <c r="L27" s="608"/>
      <c r="M27" s="608"/>
      <c r="N27" s="608"/>
      <c r="O27" s="608"/>
      <c r="P27" s="608"/>
      <c r="Q27" s="609"/>
      <c r="R27" s="610">
        <v>203337</v>
      </c>
      <c r="S27" s="611"/>
      <c r="T27" s="611"/>
      <c r="U27" s="611"/>
      <c r="V27" s="611"/>
      <c r="W27" s="611"/>
      <c r="X27" s="611"/>
      <c r="Y27" s="612"/>
      <c r="Z27" s="613">
        <v>0.7</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5104646</v>
      </c>
      <c r="BH27" s="611"/>
      <c r="BI27" s="611"/>
      <c r="BJ27" s="611"/>
      <c r="BK27" s="611"/>
      <c r="BL27" s="611"/>
      <c r="BM27" s="611"/>
      <c r="BN27" s="612"/>
      <c r="BO27" s="613">
        <v>100</v>
      </c>
      <c r="BP27" s="613"/>
      <c r="BQ27" s="613"/>
      <c r="BR27" s="613"/>
      <c r="BS27" s="614">
        <v>63077</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4398504</v>
      </c>
      <c r="CS27" s="640"/>
      <c r="CT27" s="640"/>
      <c r="CU27" s="640"/>
      <c r="CV27" s="640"/>
      <c r="CW27" s="640"/>
      <c r="CX27" s="640"/>
      <c r="CY27" s="641"/>
      <c r="CZ27" s="615">
        <v>15.7</v>
      </c>
      <c r="DA27" s="642"/>
      <c r="DB27" s="642"/>
      <c r="DC27" s="645"/>
      <c r="DD27" s="619">
        <v>1679782</v>
      </c>
      <c r="DE27" s="640"/>
      <c r="DF27" s="640"/>
      <c r="DG27" s="640"/>
      <c r="DH27" s="640"/>
      <c r="DI27" s="640"/>
      <c r="DJ27" s="640"/>
      <c r="DK27" s="641"/>
      <c r="DL27" s="619">
        <v>1080226</v>
      </c>
      <c r="DM27" s="640"/>
      <c r="DN27" s="640"/>
      <c r="DO27" s="640"/>
      <c r="DP27" s="640"/>
      <c r="DQ27" s="640"/>
      <c r="DR27" s="640"/>
      <c r="DS27" s="640"/>
      <c r="DT27" s="640"/>
      <c r="DU27" s="640"/>
      <c r="DV27" s="641"/>
      <c r="DW27" s="615">
        <v>9</v>
      </c>
      <c r="DX27" s="642"/>
      <c r="DY27" s="642"/>
      <c r="DZ27" s="642"/>
      <c r="EA27" s="642"/>
      <c r="EB27" s="642"/>
      <c r="EC27" s="643"/>
    </row>
    <row r="28" spans="2:133" ht="11.25" customHeight="1" x14ac:dyDescent="0.15">
      <c r="B28" s="607" t="s">
        <v>290</v>
      </c>
      <c r="C28" s="608"/>
      <c r="D28" s="608"/>
      <c r="E28" s="608"/>
      <c r="F28" s="608"/>
      <c r="G28" s="608"/>
      <c r="H28" s="608"/>
      <c r="I28" s="608"/>
      <c r="J28" s="608"/>
      <c r="K28" s="608"/>
      <c r="L28" s="608"/>
      <c r="M28" s="608"/>
      <c r="N28" s="608"/>
      <c r="O28" s="608"/>
      <c r="P28" s="608"/>
      <c r="Q28" s="609"/>
      <c r="R28" s="610">
        <v>524752</v>
      </c>
      <c r="S28" s="611"/>
      <c r="T28" s="611"/>
      <c r="U28" s="611"/>
      <c r="V28" s="611"/>
      <c r="W28" s="611"/>
      <c r="X28" s="611"/>
      <c r="Y28" s="612"/>
      <c r="Z28" s="613">
        <v>1.9</v>
      </c>
      <c r="AA28" s="613"/>
      <c r="AB28" s="613"/>
      <c r="AC28" s="613"/>
      <c r="AD28" s="614">
        <v>30675</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3334511</v>
      </c>
      <c r="CS28" s="611"/>
      <c r="CT28" s="611"/>
      <c r="CU28" s="611"/>
      <c r="CV28" s="611"/>
      <c r="CW28" s="611"/>
      <c r="CX28" s="611"/>
      <c r="CY28" s="612"/>
      <c r="CZ28" s="615">
        <v>11.9</v>
      </c>
      <c r="DA28" s="642"/>
      <c r="DB28" s="642"/>
      <c r="DC28" s="645"/>
      <c r="DD28" s="619">
        <v>2781530</v>
      </c>
      <c r="DE28" s="611"/>
      <c r="DF28" s="611"/>
      <c r="DG28" s="611"/>
      <c r="DH28" s="611"/>
      <c r="DI28" s="611"/>
      <c r="DJ28" s="611"/>
      <c r="DK28" s="612"/>
      <c r="DL28" s="619">
        <v>2781530</v>
      </c>
      <c r="DM28" s="611"/>
      <c r="DN28" s="611"/>
      <c r="DO28" s="611"/>
      <c r="DP28" s="611"/>
      <c r="DQ28" s="611"/>
      <c r="DR28" s="611"/>
      <c r="DS28" s="611"/>
      <c r="DT28" s="611"/>
      <c r="DU28" s="611"/>
      <c r="DV28" s="612"/>
      <c r="DW28" s="615">
        <v>23.1</v>
      </c>
      <c r="DX28" s="642"/>
      <c r="DY28" s="642"/>
      <c r="DZ28" s="642"/>
      <c r="EA28" s="642"/>
      <c r="EB28" s="642"/>
      <c r="EC28" s="643"/>
    </row>
    <row r="29" spans="2:133" ht="11.25" customHeight="1" x14ac:dyDescent="0.15">
      <c r="B29" s="607" t="s">
        <v>292</v>
      </c>
      <c r="C29" s="608"/>
      <c r="D29" s="608"/>
      <c r="E29" s="608"/>
      <c r="F29" s="608"/>
      <c r="G29" s="608"/>
      <c r="H29" s="608"/>
      <c r="I29" s="608"/>
      <c r="J29" s="608"/>
      <c r="K29" s="608"/>
      <c r="L29" s="608"/>
      <c r="M29" s="608"/>
      <c r="N29" s="608"/>
      <c r="O29" s="608"/>
      <c r="P29" s="608"/>
      <c r="Q29" s="609"/>
      <c r="R29" s="610">
        <v>143614</v>
      </c>
      <c r="S29" s="611"/>
      <c r="T29" s="611"/>
      <c r="U29" s="611"/>
      <c r="V29" s="611"/>
      <c r="W29" s="611"/>
      <c r="X29" s="611"/>
      <c r="Y29" s="612"/>
      <c r="Z29" s="613">
        <v>0.5</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3332955</v>
      </c>
      <c r="CS29" s="640"/>
      <c r="CT29" s="640"/>
      <c r="CU29" s="640"/>
      <c r="CV29" s="640"/>
      <c r="CW29" s="640"/>
      <c r="CX29" s="640"/>
      <c r="CY29" s="641"/>
      <c r="CZ29" s="615">
        <v>11.9</v>
      </c>
      <c r="DA29" s="642"/>
      <c r="DB29" s="642"/>
      <c r="DC29" s="645"/>
      <c r="DD29" s="619">
        <v>2779974</v>
      </c>
      <c r="DE29" s="640"/>
      <c r="DF29" s="640"/>
      <c r="DG29" s="640"/>
      <c r="DH29" s="640"/>
      <c r="DI29" s="640"/>
      <c r="DJ29" s="640"/>
      <c r="DK29" s="641"/>
      <c r="DL29" s="619">
        <v>2779974</v>
      </c>
      <c r="DM29" s="640"/>
      <c r="DN29" s="640"/>
      <c r="DO29" s="640"/>
      <c r="DP29" s="640"/>
      <c r="DQ29" s="640"/>
      <c r="DR29" s="640"/>
      <c r="DS29" s="640"/>
      <c r="DT29" s="640"/>
      <c r="DU29" s="640"/>
      <c r="DV29" s="641"/>
      <c r="DW29" s="615">
        <v>23.1</v>
      </c>
      <c r="DX29" s="642"/>
      <c r="DY29" s="642"/>
      <c r="DZ29" s="642"/>
      <c r="EA29" s="642"/>
      <c r="EB29" s="642"/>
      <c r="EC29" s="643"/>
    </row>
    <row r="30" spans="2:133" ht="11.25" customHeight="1" x14ac:dyDescent="0.15">
      <c r="B30" s="607" t="s">
        <v>294</v>
      </c>
      <c r="C30" s="608"/>
      <c r="D30" s="608"/>
      <c r="E30" s="608"/>
      <c r="F30" s="608"/>
      <c r="G30" s="608"/>
      <c r="H30" s="608"/>
      <c r="I30" s="608"/>
      <c r="J30" s="608"/>
      <c r="K30" s="608"/>
      <c r="L30" s="608"/>
      <c r="M30" s="608"/>
      <c r="N30" s="608"/>
      <c r="O30" s="608"/>
      <c r="P30" s="608"/>
      <c r="Q30" s="609"/>
      <c r="R30" s="610">
        <v>3500179</v>
      </c>
      <c r="S30" s="611"/>
      <c r="T30" s="611"/>
      <c r="U30" s="611"/>
      <c r="V30" s="611"/>
      <c r="W30" s="611"/>
      <c r="X30" s="611"/>
      <c r="Y30" s="612"/>
      <c r="Z30" s="613">
        <v>12.5</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3178564</v>
      </c>
      <c r="CS30" s="611"/>
      <c r="CT30" s="611"/>
      <c r="CU30" s="611"/>
      <c r="CV30" s="611"/>
      <c r="CW30" s="611"/>
      <c r="CX30" s="611"/>
      <c r="CY30" s="612"/>
      <c r="CZ30" s="615">
        <v>11.4</v>
      </c>
      <c r="DA30" s="642"/>
      <c r="DB30" s="642"/>
      <c r="DC30" s="645"/>
      <c r="DD30" s="619">
        <v>2642855</v>
      </c>
      <c r="DE30" s="611"/>
      <c r="DF30" s="611"/>
      <c r="DG30" s="611"/>
      <c r="DH30" s="611"/>
      <c r="DI30" s="611"/>
      <c r="DJ30" s="611"/>
      <c r="DK30" s="612"/>
      <c r="DL30" s="619">
        <v>2642855</v>
      </c>
      <c r="DM30" s="611"/>
      <c r="DN30" s="611"/>
      <c r="DO30" s="611"/>
      <c r="DP30" s="611"/>
      <c r="DQ30" s="611"/>
      <c r="DR30" s="611"/>
      <c r="DS30" s="611"/>
      <c r="DT30" s="611"/>
      <c r="DU30" s="611"/>
      <c r="DV30" s="612"/>
      <c r="DW30" s="615">
        <v>21.9</v>
      </c>
      <c r="DX30" s="642"/>
      <c r="DY30" s="642"/>
      <c r="DZ30" s="642"/>
      <c r="EA30" s="642"/>
      <c r="EB30" s="642"/>
      <c r="EC30" s="643"/>
    </row>
    <row r="31" spans="2:133" ht="11.25" customHeight="1" x14ac:dyDescent="0.15">
      <c r="B31" s="623" t="s">
        <v>298</v>
      </c>
      <c r="C31" s="624"/>
      <c r="D31" s="624"/>
      <c r="E31" s="624"/>
      <c r="F31" s="624"/>
      <c r="G31" s="624"/>
      <c r="H31" s="624"/>
      <c r="I31" s="624"/>
      <c r="J31" s="624"/>
      <c r="K31" s="624"/>
      <c r="L31" s="624"/>
      <c r="M31" s="624"/>
      <c r="N31" s="624"/>
      <c r="O31" s="624"/>
      <c r="P31" s="624"/>
      <c r="Q31" s="625"/>
      <c r="R31" s="610">
        <v>11116</v>
      </c>
      <c r="S31" s="611"/>
      <c r="T31" s="611"/>
      <c r="U31" s="611"/>
      <c r="V31" s="611"/>
      <c r="W31" s="611"/>
      <c r="X31" s="611"/>
      <c r="Y31" s="612"/>
      <c r="Z31" s="613">
        <v>0</v>
      </c>
      <c r="AA31" s="613"/>
      <c r="AB31" s="613"/>
      <c r="AC31" s="613"/>
      <c r="AD31" s="614">
        <v>11116</v>
      </c>
      <c r="AE31" s="614"/>
      <c r="AF31" s="614"/>
      <c r="AG31" s="614"/>
      <c r="AH31" s="614"/>
      <c r="AI31" s="614"/>
      <c r="AJ31" s="614"/>
      <c r="AK31" s="614"/>
      <c r="AL31" s="615">
        <v>0.1</v>
      </c>
      <c r="AM31" s="616"/>
      <c r="AN31" s="616"/>
      <c r="AO31" s="617"/>
      <c r="AP31" s="658" t="s">
        <v>299</v>
      </c>
      <c r="AQ31" s="659"/>
      <c r="AR31" s="659"/>
      <c r="AS31" s="659"/>
      <c r="AT31" s="664" t="s">
        <v>300</v>
      </c>
      <c r="AU31" s="212"/>
      <c r="AV31" s="212"/>
      <c r="AW31" s="212"/>
      <c r="AX31" s="596" t="s">
        <v>178</v>
      </c>
      <c r="AY31" s="597"/>
      <c r="AZ31" s="597"/>
      <c r="BA31" s="597"/>
      <c r="BB31" s="597"/>
      <c r="BC31" s="597"/>
      <c r="BD31" s="597"/>
      <c r="BE31" s="597"/>
      <c r="BF31" s="598"/>
      <c r="BG31" s="657">
        <v>99.2</v>
      </c>
      <c r="BH31" s="654"/>
      <c r="BI31" s="654"/>
      <c r="BJ31" s="654"/>
      <c r="BK31" s="654"/>
      <c r="BL31" s="654"/>
      <c r="BM31" s="605">
        <v>96.5</v>
      </c>
      <c r="BN31" s="654"/>
      <c r="BO31" s="654"/>
      <c r="BP31" s="654"/>
      <c r="BQ31" s="655"/>
      <c r="BR31" s="657">
        <v>99.2</v>
      </c>
      <c r="BS31" s="654"/>
      <c r="BT31" s="654"/>
      <c r="BU31" s="654"/>
      <c r="BV31" s="654"/>
      <c r="BW31" s="654"/>
      <c r="BX31" s="605">
        <v>96.1</v>
      </c>
      <c r="BY31" s="654"/>
      <c r="BZ31" s="654"/>
      <c r="CA31" s="654"/>
      <c r="CB31" s="655"/>
      <c r="CD31" s="650"/>
      <c r="CE31" s="651"/>
      <c r="CF31" s="607" t="s">
        <v>301</v>
      </c>
      <c r="CG31" s="608"/>
      <c r="CH31" s="608"/>
      <c r="CI31" s="608"/>
      <c r="CJ31" s="608"/>
      <c r="CK31" s="608"/>
      <c r="CL31" s="608"/>
      <c r="CM31" s="608"/>
      <c r="CN31" s="608"/>
      <c r="CO31" s="608"/>
      <c r="CP31" s="608"/>
      <c r="CQ31" s="609"/>
      <c r="CR31" s="610">
        <v>154391</v>
      </c>
      <c r="CS31" s="640"/>
      <c r="CT31" s="640"/>
      <c r="CU31" s="640"/>
      <c r="CV31" s="640"/>
      <c r="CW31" s="640"/>
      <c r="CX31" s="640"/>
      <c r="CY31" s="641"/>
      <c r="CZ31" s="615">
        <v>0.6</v>
      </c>
      <c r="DA31" s="642"/>
      <c r="DB31" s="642"/>
      <c r="DC31" s="645"/>
      <c r="DD31" s="619">
        <v>137119</v>
      </c>
      <c r="DE31" s="640"/>
      <c r="DF31" s="640"/>
      <c r="DG31" s="640"/>
      <c r="DH31" s="640"/>
      <c r="DI31" s="640"/>
      <c r="DJ31" s="640"/>
      <c r="DK31" s="641"/>
      <c r="DL31" s="619">
        <v>137119</v>
      </c>
      <c r="DM31" s="640"/>
      <c r="DN31" s="640"/>
      <c r="DO31" s="640"/>
      <c r="DP31" s="640"/>
      <c r="DQ31" s="640"/>
      <c r="DR31" s="640"/>
      <c r="DS31" s="640"/>
      <c r="DT31" s="640"/>
      <c r="DU31" s="640"/>
      <c r="DV31" s="641"/>
      <c r="DW31" s="615">
        <v>1.1000000000000001</v>
      </c>
      <c r="DX31" s="642"/>
      <c r="DY31" s="642"/>
      <c r="DZ31" s="642"/>
      <c r="EA31" s="642"/>
      <c r="EB31" s="642"/>
      <c r="EC31" s="643"/>
    </row>
    <row r="32" spans="2:133" ht="11.25" customHeight="1" x14ac:dyDescent="0.15">
      <c r="B32" s="607" t="s">
        <v>302</v>
      </c>
      <c r="C32" s="608"/>
      <c r="D32" s="608"/>
      <c r="E32" s="608"/>
      <c r="F32" s="608"/>
      <c r="G32" s="608"/>
      <c r="H32" s="608"/>
      <c r="I32" s="608"/>
      <c r="J32" s="608"/>
      <c r="K32" s="608"/>
      <c r="L32" s="608"/>
      <c r="M32" s="608"/>
      <c r="N32" s="608"/>
      <c r="O32" s="608"/>
      <c r="P32" s="608"/>
      <c r="Q32" s="609"/>
      <c r="R32" s="610">
        <v>1860573</v>
      </c>
      <c r="S32" s="611"/>
      <c r="T32" s="611"/>
      <c r="U32" s="611"/>
      <c r="V32" s="611"/>
      <c r="W32" s="611"/>
      <c r="X32" s="611"/>
      <c r="Y32" s="612"/>
      <c r="Z32" s="613">
        <v>6.6</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208" t="s">
        <v>303</v>
      </c>
      <c r="AX32" s="607" t="s">
        <v>304</v>
      </c>
      <c r="AY32" s="608"/>
      <c r="AZ32" s="608"/>
      <c r="BA32" s="608"/>
      <c r="BB32" s="608"/>
      <c r="BC32" s="608"/>
      <c r="BD32" s="608"/>
      <c r="BE32" s="608"/>
      <c r="BF32" s="609"/>
      <c r="BG32" s="667">
        <v>99.4</v>
      </c>
      <c r="BH32" s="640"/>
      <c r="BI32" s="640"/>
      <c r="BJ32" s="640"/>
      <c r="BK32" s="640"/>
      <c r="BL32" s="640"/>
      <c r="BM32" s="616">
        <v>97.6</v>
      </c>
      <c r="BN32" s="640"/>
      <c r="BO32" s="640"/>
      <c r="BP32" s="640"/>
      <c r="BQ32" s="656"/>
      <c r="BR32" s="667">
        <v>99.4</v>
      </c>
      <c r="BS32" s="640"/>
      <c r="BT32" s="640"/>
      <c r="BU32" s="640"/>
      <c r="BV32" s="640"/>
      <c r="BW32" s="640"/>
      <c r="BX32" s="616">
        <v>97.5</v>
      </c>
      <c r="BY32" s="640"/>
      <c r="BZ32" s="640"/>
      <c r="CA32" s="640"/>
      <c r="CB32" s="656"/>
      <c r="CD32" s="652"/>
      <c r="CE32" s="653"/>
      <c r="CF32" s="607" t="s">
        <v>305</v>
      </c>
      <c r="CG32" s="608"/>
      <c r="CH32" s="608"/>
      <c r="CI32" s="608"/>
      <c r="CJ32" s="608"/>
      <c r="CK32" s="608"/>
      <c r="CL32" s="608"/>
      <c r="CM32" s="608"/>
      <c r="CN32" s="608"/>
      <c r="CO32" s="608"/>
      <c r="CP32" s="608"/>
      <c r="CQ32" s="609"/>
      <c r="CR32" s="610">
        <v>1556</v>
      </c>
      <c r="CS32" s="611"/>
      <c r="CT32" s="611"/>
      <c r="CU32" s="611"/>
      <c r="CV32" s="611"/>
      <c r="CW32" s="611"/>
      <c r="CX32" s="611"/>
      <c r="CY32" s="612"/>
      <c r="CZ32" s="615">
        <v>0</v>
      </c>
      <c r="DA32" s="642"/>
      <c r="DB32" s="642"/>
      <c r="DC32" s="645"/>
      <c r="DD32" s="619">
        <v>1556</v>
      </c>
      <c r="DE32" s="611"/>
      <c r="DF32" s="611"/>
      <c r="DG32" s="611"/>
      <c r="DH32" s="611"/>
      <c r="DI32" s="611"/>
      <c r="DJ32" s="611"/>
      <c r="DK32" s="612"/>
      <c r="DL32" s="619">
        <v>1556</v>
      </c>
      <c r="DM32" s="611"/>
      <c r="DN32" s="611"/>
      <c r="DO32" s="611"/>
      <c r="DP32" s="611"/>
      <c r="DQ32" s="611"/>
      <c r="DR32" s="611"/>
      <c r="DS32" s="611"/>
      <c r="DT32" s="611"/>
      <c r="DU32" s="611"/>
      <c r="DV32" s="612"/>
      <c r="DW32" s="615">
        <v>0</v>
      </c>
      <c r="DX32" s="642"/>
      <c r="DY32" s="642"/>
      <c r="DZ32" s="642"/>
      <c r="EA32" s="642"/>
      <c r="EB32" s="642"/>
      <c r="EC32" s="643"/>
    </row>
    <row r="33" spans="2:133" ht="11.25" customHeight="1" x14ac:dyDescent="0.15">
      <c r="B33" s="607" t="s">
        <v>306</v>
      </c>
      <c r="C33" s="608"/>
      <c r="D33" s="608"/>
      <c r="E33" s="608"/>
      <c r="F33" s="608"/>
      <c r="G33" s="608"/>
      <c r="H33" s="608"/>
      <c r="I33" s="608"/>
      <c r="J33" s="608"/>
      <c r="K33" s="608"/>
      <c r="L33" s="608"/>
      <c r="M33" s="608"/>
      <c r="N33" s="608"/>
      <c r="O33" s="608"/>
      <c r="P33" s="608"/>
      <c r="Q33" s="609"/>
      <c r="R33" s="610">
        <v>122565</v>
      </c>
      <c r="S33" s="611"/>
      <c r="T33" s="611"/>
      <c r="U33" s="611"/>
      <c r="V33" s="611"/>
      <c r="W33" s="611"/>
      <c r="X33" s="611"/>
      <c r="Y33" s="612"/>
      <c r="Z33" s="613">
        <v>0.4</v>
      </c>
      <c r="AA33" s="613"/>
      <c r="AB33" s="613"/>
      <c r="AC33" s="613"/>
      <c r="AD33" s="614">
        <v>16408</v>
      </c>
      <c r="AE33" s="614"/>
      <c r="AF33" s="614"/>
      <c r="AG33" s="614"/>
      <c r="AH33" s="614"/>
      <c r="AI33" s="614"/>
      <c r="AJ33" s="614"/>
      <c r="AK33" s="614"/>
      <c r="AL33" s="615">
        <v>0.1</v>
      </c>
      <c r="AM33" s="616"/>
      <c r="AN33" s="616"/>
      <c r="AO33" s="617"/>
      <c r="AP33" s="662"/>
      <c r="AQ33" s="663"/>
      <c r="AR33" s="663"/>
      <c r="AS33" s="663"/>
      <c r="AT33" s="666"/>
      <c r="AU33" s="213"/>
      <c r="AV33" s="213"/>
      <c r="AW33" s="213"/>
      <c r="AX33" s="631" t="s">
        <v>307</v>
      </c>
      <c r="AY33" s="632"/>
      <c r="AZ33" s="632"/>
      <c r="BA33" s="632"/>
      <c r="BB33" s="632"/>
      <c r="BC33" s="632"/>
      <c r="BD33" s="632"/>
      <c r="BE33" s="632"/>
      <c r="BF33" s="633"/>
      <c r="BG33" s="668">
        <v>98.9</v>
      </c>
      <c r="BH33" s="669"/>
      <c r="BI33" s="669"/>
      <c r="BJ33" s="669"/>
      <c r="BK33" s="669"/>
      <c r="BL33" s="669"/>
      <c r="BM33" s="670">
        <v>94.3</v>
      </c>
      <c r="BN33" s="669"/>
      <c r="BO33" s="669"/>
      <c r="BP33" s="669"/>
      <c r="BQ33" s="671"/>
      <c r="BR33" s="668">
        <v>98.7</v>
      </c>
      <c r="BS33" s="669"/>
      <c r="BT33" s="669"/>
      <c r="BU33" s="669"/>
      <c r="BV33" s="669"/>
      <c r="BW33" s="669"/>
      <c r="BX33" s="670">
        <v>93.7</v>
      </c>
      <c r="BY33" s="669"/>
      <c r="BZ33" s="669"/>
      <c r="CA33" s="669"/>
      <c r="CB33" s="671"/>
      <c r="CD33" s="607" t="s">
        <v>308</v>
      </c>
      <c r="CE33" s="608"/>
      <c r="CF33" s="608"/>
      <c r="CG33" s="608"/>
      <c r="CH33" s="608"/>
      <c r="CI33" s="608"/>
      <c r="CJ33" s="608"/>
      <c r="CK33" s="608"/>
      <c r="CL33" s="608"/>
      <c r="CM33" s="608"/>
      <c r="CN33" s="608"/>
      <c r="CO33" s="608"/>
      <c r="CP33" s="608"/>
      <c r="CQ33" s="609"/>
      <c r="CR33" s="610">
        <v>11979360</v>
      </c>
      <c r="CS33" s="640"/>
      <c r="CT33" s="640"/>
      <c r="CU33" s="640"/>
      <c r="CV33" s="640"/>
      <c r="CW33" s="640"/>
      <c r="CX33" s="640"/>
      <c r="CY33" s="641"/>
      <c r="CZ33" s="615">
        <v>42.9</v>
      </c>
      <c r="DA33" s="642"/>
      <c r="DB33" s="642"/>
      <c r="DC33" s="645"/>
      <c r="DD33" s="619">
        <v>6214366</v>
      </c>
      <c r="DE33" s="640"/>
      <c r="DF33" s="640"/>
      <c r="DG33" s="640"/>
      <c r="DH33" s="640"/>
      <c r="DI33" s="640"/>
      <c r="DJ33" s="640"/>
      <c r="DK33" s="641"/>
      <c r="DL33" s="619">
        <v>4845356</v>
      </c>
      <c r="DM33" s="640"/>
      <c r="DN33" s="640"/>
      <c r="DO33" s="640"/>
      <c r="DP33" s="640"/>
      <c r="DQ33" s="640"/>
      <c r="DR33" s="640"/>
      <c r="DS33" s="640"/>
      <c r="DT33" s="640"/>
      <c r="DU33" s="640"/>
      <c r="DV33" s="641"/>
      <c r="DW33" s="615">
        <v>40.200000000000003</v>
      </c>
      <c r="DX33" s="642"/>
      <c r="DY33" s="642"/>
      <c r="DZ33" s="642"/>
      <c r="EA33" s="642"/>
      <c r="EB33" s="642"/>
      <c r="EC33" s="643"/>
    </row>
    <row r="34" spans="2:133" ht="11.25" customHeight="1" x14ac:dyDescent="0.15">
      <c r="B34" s="607" t="s">
        <v>309</v>
      </c>
      <c r="C34" s="608"/>
      <c r="D34" s="608"/>
      <c r="E34" s="608"/>
      <c r="F34" s="608"/>
      <c r="G34" s="608"/>
      <c r="H34" s="608"/>
      <c r="I34" s="608"/>
      <c r="J34" s="608"/>
      <c r="K34" s="608"/>
      <c r="L34" s="608"/>
      <c r="M34" s="608"/>
      <c r="N34" s="608"/>
      <c r="O34" s="608"/>
      <c r="P34" s="608"/>
      <c r="Q34" s="609"/>
      <c r="R34" s="610">
        <v>1609088</v>
      </c>
      <c r="S34" s="611"/>
      <c r="T34" s="611"/>
      <c r="U34" s="611"/>
      <c r="V34" s="611"/>
      <c r="W34" s="611"/>
      <c r="X34" s="611"/>
      <c r="Y34" s="612"/>
      <c r="Z34" s="613">
        <v>5.7</v>
      </c>
      <c r="AA34" s="613"/>
      <c r="AB34" s="613"/>
      <c r="AC34" s="613"/>
      <c r="AD34" s="614" t="s">
        <v>121</v>
      </c>
      <c r="AE34" s="614"/>
      <c r="AF34" s="614"/>
      <c r="AG34" s="614"/>
      <c r="AH34" s="614"/>
      <c r="AI34" s="614"/>
      <c r="AJ34" s="614"/>
      <c r="AK34" s="614"/>
      <c r="AL34" s="615" t="s">
        <v>121</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310</v>
      </c>
      <c r="CE34" s="608"/>
      <c r="CF34" s="608"/>
      <c r="CG34" s="608"/>
      <c r="CH34" s="608"/>
      <c r="CI34" s="608"/>
      <c r="CJ34" s="608"/>
      <c r="CK34" s="608"/>
      <c r="CL34" s="608"/>
      <c r="CM34" s="608"/>
      <c r="CN34" s="608"/>
      <c r="CO34" s="608"/>
      <c r="CP34" s="608"/>
      <c r="CQ34" s="609"/>
      <c r="CR34" s="610">
        <v>3964651</v>
      </c>
      <c r="CS34" s="611"/>
      <c r="CT34" s="611"/>
      <c r="CU34" s="611"/>
      <c r="CV34" s="611"/>
      <c r="CW34" s="611"/>
      <c r="CX34" s="611"/>
      <c r="CY34" s="612"/>
      <c r="CZ34" s="615">
        <v>14.2</v>
      </c>
      <c r="DA34" s="642"/>
      <c r="DB34" s="642"/>
      <c r="DC34" s="645"/>
      <c r="DD34" s="619">
        <v>2324947</v>
      </c>
      <c r="DE34" s="611"/>
      <c r="DF34" s="611"/>
      <c r="DG34" s="611"/>
      <c r="DH34" s="611"/>
      <c r="DI34" s="611"/>
      <c r="DJ34" s="611"/>
      <c r="DK34" s="612"/>
      <c r="DL34" s="619">
        <v>1965189</v>
      </c>
      <c r="DM34" s="611"/>
      <c r="DN34" s="611"/>
      <c r="DO34" s="611"/>
      <c r="DP34" s="611"/>
      <c r="DQ34" s="611"/>
      <c r="DR34" s="611"/>
      <c r="DS34" s="611"/>
      <c r="DT34" s="611"/>
      <c r="DU34" s="611"/>
      <c r="DV34" s="612"/>
      <c r="DW34" s="615">
        <v>16.3</v>
      </c>
      <c r="DX34" s="642"/>
      <c r="DY34" s="642"/>
      <c r="DZ34" s="642"/>
      <c r="EA34" s="642"/>
      <c r="EB34" s="642"/>
      <c r="EC34" s="643"/>
    </row>
    <row r="35" spans="2:133" ht="11.25" customHeight="1" x14ac:dyDescent="0.15">
      <c r="B35" s="607" t="s">
        <v>311</v>
      </c>
      <c r="C35" s="608"/>
      <c r="D35" s="608"/>
      <c r="E35" s="608"/>
      <c r="F35" s="608"/>
      <c r="G35" s="608"/>
      <c r="H35" s="608"/>
      <c r="I35" s="608"/>
      <c r="J35" s="608"/>
      <c r="K35" s="608"/>
      <c r="L35" s="608"/>
      <c r="M35" s="608"/>
      <c r="N35" s="608"/>
      <c r="O35" s="608"/>
      <c r="P35" s="608"/>
      <c r="Q35" s="609"/>
      <c r="R35" s="610">
        <v>1937034</v>
      </c>
      <c r="S35" s="611"/>
      <c r="T35" s="611"/>
      <c r="U35" s="611"/>
      <c r="V35" s="611"/>
      <c r="W35" s="611"/>
      <c r="X35" s="611"/>
      <c r="Y35" s="612"/>
      <c r="Z35" s="613">
        <v>6.9</v>
      </c>
      <c r="AA35" s="613"/>
      <c r="AB35" s="613"/>
      <c r="AC35" s="613"/>
      <c r="AD35" s="614" t="s">
        <v>121</v>
      </c>
      <c r="AE35" s="614"/>
      <c r="AF35" s="614"/>
      <c r="AG35" s="614"/>
      <c r="AH35" s="614"/>
      <c r="AI35" s="614"/>
      <c r="AJ35" s="614"/>
      <c r="AK35" s="614"/>
      <c r="AL35" s="615" t="s">
        <v>121</v>
      </c>
      <c r="AM35" s="616"/>
      <c r="AN35" s="616"/>
      <c r="AO35" s="617"/>
      <c r="AP35" s="21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1085537</v>
      </c>
      <c r="CS35" s="640"/>
      <c r="CT35" s="640"/>
      <c r="CU35" s="640"/>
      <c r="CV35" s="640"/>
      <c r="CW35" s="640"/>
      <c r="CX35" s="640"/>
      <c r="CY35" s="641"/>
      <c r="CZ35" s="615">
        <v>3.9</v>
      </c>
      <c r="DA35" s="642"/>
      <c r="DB35" s="642"/>
      <c r="DC35" s="645"/>
      <c r="DD35" s="619">
        <v>942376</v>
      </c>
      <c r="DE35" s="640"/>
      <c r="DF35" s="640"/>
      <c r="DG35" s="640"/>
      <c r="DH35" s="640"/>
      <c r="DI35" s="640"/>
      <c r="DJ35" s="640"/>
      <c r="DK35" s="641"/>
      <c r="DL35" s="619">
        <v>680336</v>
      </c>
      <c r="DM35" s="640"/>
      <c r="DN35" s="640"/>
      <c r="DO35" s="640"/>
      <c r="DP35" s="640"/>
      <c r="DQ35" s="640"/>
      <c r="DR35" s="640"/>
      <c r="DS35" s="640"/>
      <c r="DT35" s="640"/>
      <c r="DU35" s="640"/>
      <c r="DV35" s="641"/>
      <c r="DW35" s="615">
        <v>5.6</v>
      </c>
      <c r="DX35" s="642"/>
      <c r="DY35" s="642"/>
      <c r="DZ35" s="642"/>
      <c r="EA35" s="642"/>
      <c r="EB35" s="642"/>
      <c r="EC35" s="643"/>
    </row>
    <row r="36" spans="2:133" ht="11.25" customHeight="1" x14ac:dyDescent="0.15">
      <c r="B36" s="607" t="s">
        <v>315</v>
      </c>
      <c r="C36" s="608"/>
      <c r="D36" s="608"/>
      <c r="E36" s="608"/>
      <c r="F36" s="608"/>
      <c r="G36" s="608"/>
      <c r="H36" s="608"/>
      <c r="I36" s="608"/>
      <c r="J36" s="608"/>
      <c r="K36" s="608"/>
      <c r="L36" s="608"/>
      <c r="M36" s="608"/>
      <c r="N36" s="608"/>
      <c r="O36" s="608"/>
      <c r="P36" s="608"/>
      <c r="Q36" s="609"/>
      <c r="R36" s="610">
        <v>186515</v>
      </c>
      <c r="S36" s="611"/>
      <c r="T36" s="611"/>
      <c r="U36" s="611"/>
      <c r="V36" s="611"/>
      <c r="W36" s="611"/>
      <c r="X36" s="611"/>
      <c r="Y36" s="612"/>
      <c r="Z36" s="613">
        <v>0.7</v>
      </c>
      <c r="AA36" s="613"/>
      <c r="AB36" s="613"/>
      <c r="AC36" s="613"/>
      <c r="AD36" s="614" t="s">
        <v>121</v>
      </c>
      <c r="AE36" s="614"/>
      <c r="AF36" s="614"/>
      <c r="AG36" s="614"/>
      <c r="AH36" s="614"/>
      <c r="AI36" s="614"/>
      <c r="AJ36" s="614"/>
      <c r="AK36" s="614"/>
      <c r="AL36" s="615" t="s">
        <v>121</v>
      </c>
      <c r="AM36" s="616"/>
      <c r="AN36" s="616"/>
      <c r="AO36" s="617"/>
      <c r="AP36" s="216"/>
      <c r="AQ36" s="672" t="s">
        <v>316</v>
      </c>
      <c r="AR36" s="673"/>
      <c r="AS36" s="673"/>
      <c r="AT36" s="673"/>
      <c r="AU36" s="673"/>
      <c r="AV36" s="673"/>
      <c r="AW36" s="673"/>
      <c r="AX36" s="673"/>
      <c r="AY36" s="674"/>
      <c r="AZ36" s="599">
        <v>2084537</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8817</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3857925</v>
      </c>
      <c r="CS36" s="611"/>
      <c r="CT36" s="611"/>
      <c r="CU36" s="611"/>
      <c r="CV36" s="611"/>
      <c r="CW36" s="611"/>
      <c r="CX36" s="611"/>
      <c r="CY36" s="612"/>
      <c r="CZ36" s="615">
        <v>13.8</v>
      </c>
      <c r="DA36" s="642"/>
      <c r="DB36" s="642"/>
      <c r="DC36" s="645"/>
      <c r="DD36" s="619">
        <v>1589907</v>
      </c>
      <c r="DE36" s="611"/>
      <c r="DF36" s="611"/>
      <c r="DG36" s="611"/>
      <c r="DH36" s="611"/>
      <c r="DI36" s="611"/>
      <c r="DJ36" s="611"/>
      <c r="DK36" s="612"/>
      <c r="DL36" s="619">
        <v>1217640</v>
      </c>
      <c r="DM36" s="611"/>
      <c r="DN36" s="611"/>
      <c r="DO36" s="611"/>
      <c r="DP36" s="611"/>
      <c r="DQ36" s="611"/>
      <c r="DR36" s="611"/>
      <c r="DS36" s="611"/>
      <c r="DT36" s="611"/>
      <c r="DU36" s="611"/>
      <c r="DV36" s="612"/>
      <c r="DW36" s="615">
        <v>10.1</v>
      </c>
      <c r="DX36" s="642"/>
      <c r="DY36" s="642"/>
      <c r="DZ36" s="642"/>
      <c r="EA36" s="642"/>
      <c r="EB36" s="642"/>
      <c r="EC36" s="643"/>
    </row>
    <row r="37" spans="2:133" ht="11.25" customHeight="1" x14ac:dyDescent="0.15">
      <c r="B37" s="607" t="s">
        <v>319</v>
      </c>
      <c r="C37" s="608"/>
      <c r="D37" s="608"/>
      <c r="E37" s="608"/>
      <c r="F37" s="608"/>
      <c r="G37" s="608"/>
      <c r="H37" s="608"/>
      <c r="I37" s="608"/>
      <c r="J37" s="608"/>
      <c r="K37" s="608"/>
      <c r="L37" s="608"/>
      <c r="M37" s="608"/>
      <c r="N37" s="608"/>
      <c r="O37" s="608"/>
      <c r="P37" s="608"/>
      <c r="Q37" s="609"/>
      <c r="R37" s="610">
        <v>812728</v>
      </c>
      <c r="S37" s="611"/>
      <c r="T37" s="611"/>
      <c r="U37" s="611"/>
      <c r="V37" s="611"/>
      <c r="W37" s="611"/>
      <c r="X37" s="611"/>
      <c r="Y37" s="612"/>
      <c r="Z37" s="613">
        <v>2.9</v>
      </c>
      <c r="AA37" s="613"/>
      <c r="AB37" s="613"/>
      <c r="AC37" s="613"/>
      <c r="AD37" s="614">
        <v>292</v>
      </c>
      <c r="AE37" s="614"/>
      <c r="AF37" s="614"/>
      <c r="AG37" s="614"/>
      <c r="AH37" s="614"/>
      <c r="AI37" s="614"/>
      <c r="AJ37" s="614"/>
      <c r="AK37" s="614"/>
      <c r="AL37" s="615">
        <v>0</v>
      </c>
      <c r="AM37" s="616"/>
      <c r="AN37" s="616"/>
      <c r="AO37" s="617"/>
      <c r="AQ37" s="676" t="s">
        <v>320</v>
      </c>
      <c r="AR37" s="677"/>
      <c r="AS37" s="677"/>
      <c r="AT37" s="677"/>
      <c r="AU37" s="677"/>
      <c r="AV37" s="677"/>
      <c r="AW37" s="677"/>
      <c r="AX37" s="677"/>
      <c r="AY37" s="678"/>
      <c r="AZ37" s="610">
        <v>352042</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-51236</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736666</v>
      </c>
      <c r="CS37" s="640"/>
      <c r="CT37" s="640"/>
      <c r="CU37" s="640"/>
      <c r="CV37" s="640"/>
      <c r="CW37" s="640"/>
      <c r="CX37" s="640"/>
      <c r="CY37" s="641"/>
      <c r="CZ37" s="615">
        <v>2.6</v>
      </c>
      <c r="DA37" s="642"/>
      <c r="DB37" s="642"/>
      <c r="DC37" s="645"/>
      <c r="DD37" s="619">
        <v>736666</v>
      </c>
      <c r="DE37" s="640"/>
      <c r="DF37" s="640"/>
      <c r="DG37" s="640"/>
      <c r="DH37" s="640"/>
      <c r="DI37" s="640"/>
      <c r="DJ37" s="640"/>
      <c r="DK37" s="641"/>
      <c r="DL37" s="619">
        <v>734850</v>
      </c>
      <c r="DM37" s="640"/>
      <c r="DN37" s="640"/>
      <c r="DO37" s="640"/>
      <c r="DP37" s="640"/>
      <c r="DQ37" s="640"/>
      <c r="DR37" s="640"/>
      <c r="DS37" s="640"/>
      <c r="DT37" s="640"/>
      <c r="DU37" s="640"/>
      <c r="DV37" s="641"/>
      <c r="DW37" s="615">
        <v>6.1</v>
      </c>
      <c r="DX37" s="642"/>
      <c r="DY37" s="642"/>
      <c r="DZ37" s="642"/>
      <c r="EA37" s="642"/>
      <c r="EB37" s="642"/>
      <c r="EC37" s="643"/>
    </row>
    <row r="38" spans="2:133" ht="11.25" customHeight="1" x14ac:dyDescent="0.15">
      <c r="B38" s="607" t="s">
        <v>323</v>
      </c>
      <c r="C38" s="608"/>
      <c r="D38" s="608"/>
      <c r="E38" s="608"/>
      <c r="F38" s="608"/>
      <c r="G38" s="608"/>
      <c r="H38" s="608"/>
      <c r="I38" s="608"/>
      <c r="J38" s="608"/>
      <c r="K38" s="608"/>
      <c r="L38" s="608"/>
      <c r="M38" s="608"/>
      <c r="N38" s="608"/>
      <c r="O38" s="608"/>
      <c r="P38" s="608"/>
      <c r="Q38" s="609"/>
      <c r="R38" s="610">
        <v>3686472</v>
      </c>
      <c r="S38" s="611"/>
      <c r="T38" s="611"/>
      <c r="U38" s="611"/>
      <c r="V38" s="611"/>
      <c r="W38" s="611"/>
      <c r="X38" s="611"/>
      <c r="Y38" s="612"/>
      <c r="Z38" s="613">
        <v>13.1</v>
      </c>
      <c r="AA38" s="613"/>
      <c r="AB38" s="613"/>
      <c r="AC38" s="613"/>
      <c r="AD38" s="614" t="s">
        <v>121</v>
      </c>
      <c r="AE38" s="614"/>
      <c r="AF38" s="614"/>
      <c r="AG38" s="614"/>
      <c r="AH38" s="614"/>
      <c r="AI38" s="614"/>
      <c r="AJ38" s="614"/>
      <c r="AK38" s="614"/>
      <c r="AL38" s="615" t="s">
        <v>121</v>
      </c>
      <c r="AM38" s="616"/>
      <c r="AN38" s="616"/>
      <c r="AO38" s="617"/>
      <c r="AQ38" s="676" t="s">
        <v>324</v>
      </c>
      <c r="AR38" s="677"/>
      <c r="AS38" s="677"/>
      <c r="AT38" s="677"/>
      <c r="AU38" s="677"/>
      <c r="AV38" s="677"/>
      <c r="AW38" s="677"/>
      <c r="AX38" s="677"/>
      <c r="AY38" s="678"/>
      <c r="AZ38" s="610">
        <v>147987</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4396</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1521782</v>
      </c>
      <c r="CS38" s="611"/>
      <c r="CT38" s="611"/>
      <c r="CU38" s="611"/>
      <c r="CV38" s="611"/>
      <c r="CW38" s="611"/>
      <c r="CX38" s="611"/>
      <c r="CY38" s="612"/>
      <c r="CZ38" s="615">
        <v>5.4</v>
      </c>
      <c r="DA38" s="642"/>
      <c r="DB38" s="642"/>
      <c r="DC38" s="645"/>
      <c r="DD38" s="619">
        <v>1210222</v>
      </c>
      <c r="DE38" s="611"/>
      <c r="DF38" s="611"/>
      <c r="DG38" s="611"/>
      <c r="DH38" s="611"/>
      <c r="DI38" s="611"/>
      <c r="DJ38" s="611"/>
      <c r="DK38" s="612"/>
      <c r="DL38" s="619">
        <v>982191</v>
      </c>
      <c r="DM38" s="611"/>
      <c r="DN38" s="611"/>
      <c r="DO38" s="611"/>
      <c r="DP38" s="611"/>
      <c r="DQ38" s="611"/>
      <c r="DR38" s="611"/>
      <c r="DS38" s="611"/>
      <c r="DT38" s="611"/>
      <c r="DU38" s="611"/>
      <c r="DV38" s="612"/>
      <c r="DW38" s="615">
        <v>8.1</v>
      </c>
      <c r="DX38" s="642"/>
      <c r="DY38" s="642"/>
      <c r="DZ38" s="642"/>
      <c r="EA38" s="642"/>
      <c r="EB38" s="642"/>
      <c r="EC38" s="643"/>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6" t="s">
        <v>328</v>
      </c>
      <c r="AR39" s="677"/>
      <c r="AS39" s="677"/>
      <c r="AT39" s="677"/>
      <c r="AU39" s="677"/>
      <c r="AV39" s="677"/>
      <c r="AW39" s="677"/>
      <c r="AX39" s="677"/>
      <c r="AY39" s="678"/>
      <c r="AZ39" s="610">
        <v>62726</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7069</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932297</v>
      </c>
      <c r="CS39" s="640"/>
      <c r="CT39" s="640"/>
      <c r="CU39" s="640"/>
      <c r="CV39" s="640"/>
      <c r="CW39" s="640"/>
      <c r="CX39" s="640"/>
      <c r="CY39" s="641"/>
      <c r="CZ39" s="615">
        <v>3.3</v>
      </c>
      <c r="DA39" s="642"/>
      <c r="DB39" s="642"/>
      <c r="DC39" s="645"/>
      <c r="DD39" s="619">
        <v>146908</v>
      </c>
      <c r="DE39" s="640"/>
      <c r="DF39" s="640"/>
      <c r="DG39" s="640"/>
      <c r="DH39" s="640"/>
      <c r="DI39" s="640"/>
      <c r="DJ39" s="640"/>
      <c r="DK39" s="641"/>
      <c r="DL39" s="619" t="s">
        <v>121</v>
      </c>
      <c r="DM39" s="640"/>
      <c r="DN39" s="640"/>
      <c r="DO39" s="640"/>
      <c r="DP39" s="640"/>
      <c r="DQ39" s="640"/>
      <c r="DR39" s="640"/>
      <c r="DS39" s="640"/>
      <c r="DT39" s="640"/>
      <c r="DU39" s="640"/>
      <c r="DV39" s="641"/>
      <c r="DW39" s="615" t="s">
        <v>121</v>
      </c>
      <c r="DX39" s="642"/>
      <c r="DY39" s="642"/>
      <c r="DZ39" s="642"/>
      <c r="EA39" s="642"/>
      <c r="EB39" s="642"/>
      <c r="EC39" s="643"/>
    </row>
    <row r="40" spans="2:133" ht="11.25" customHeight="1" x14ac:dyDescent="0.15">
      <c r="B40" s="607" t="s">
        <v>331</v>
      </c>
      <c r="C40" s="608"/>
      <c r="D40" s="608"/>
      <c r="E40" s="608"/>
      <c r="F40" s="608"/>
      <c r="G40" s="608"/>
      <c r="H40" s="608"/>
      <c r="I40" s="608"/>
      <c r="J40" s="608"/>
      <c r="K40" s="608"/>
      <c r="L40" s="608"/>
      <c r="M40" s="608"/>
      <c r="N40" s="608"/>
      <c r="O40" s="608"/>
      <c r="P40" s="608"/>
      <c r="Q40" s="609"/>
      <c r="R40" s="610">
        <v>70672</v>
      </c>
      <c r="S40" s="611"/>
      <c r="T40" s="611"/>
      <c r="U40" s="611"/>
      <c r="V40" s="611"/>
      <c r="W40" s="611"/>
      <c r="X40" s="611"/>
      <c r="Y40" s="612"/>
      <c r="Z40" s="613">
        <v>0.3</v>
      </c>
      <c r="AA40" s="613"/>
      <c r="AB40" s="613"/>
      <c r="AC40" s="613"/>
      <c r="AD40" s="614" t="s">
        <v>121</v>
      </c>
      <c r="AE40" s="614"/>
      <c r="AF40" s="614"/>
      <c r="AG40" s="614"/>
      <c r="AH40" s="614"/>
      <c r="AI40" s="614"/>
      <c r="AJ40" s="614"/>
      <c r="AK40" s="614"/>
      <c r="AL40" s="615" t="s">
        <v>121</v>
      </c>
      <c r="AM40" s="616"/>
      <c r="AN40" s="616"/>
      <c r="AO40" s="617"/>
      <c r="AQ40" s="676" t="s">
        <v>332</v>
      </c>
      <c r="AR40" s="677"/>
      <c r="AS40" s="677"/>
      <c r="AT40" s="677"/>
      <c r="AU40" s="677"/>
      <c r="AV40" s="677"/>
      <c r="AW40" s="677"/>
      <c r="AX40" s="677"/>
      <c r="AY40" s="678"/>
      <c r="AZ40" s="610">
        <v>18258</v>
      </c>
      <c r="BA40" s="611"/>
      <c r="BB40" s="611"/>
      <c r="BC40" s="611"/>
      <c r="BD40" s="640"/>
      <c r="BE40" s="640"/>
      <c r="BF40" s="656"/>
      <c r="BG40" s="660" t="s">
        <v>333</v>
      </c>
      <c r="BH40" s="661"/>
      <c r="BI40" s="661"/>
      <c r="BJ40" s="661"/>
      <c r="BK40" s="661"/>
      <c r="BL40" s="217"/>
      <c r="BM40" s="608" t="s">
        <v>334</v>
      </c>
      <c r="BN40" s="608"/>
      <c r="BO40" s="608"/>
      <c r="BP40" s="608"/>
      <c r="BQ40" s="608"/>
      <c r="BR40" s="608"/>
      <c r="BS40" s="608"/>
      <c r="BT40" s="608"/>
      <c r="BU40" s="609"/>
      <c r="BV40" s="610">
        <v>131</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617168</v>
      </c>
      <c r="CS40" s="611"/>
      <c r="CT40" s="611"/>
      <c r="CU40" s="611"/>
      <c r="CV40" s="611"/>
      <c r="CW40" s="611"/>
      <c r="CX40" s="611"/>
      <c r="CY40" s="612"/>
      <c r="CZ40" s="615">
        <v>2.2000000000000002</v>
      </c>
      <c r="DA40" s="642"/>
      <c r="DB40" s="642"/>
      <c r="DC40" s="645"/>
      <c r="DD40" s="619">
        <v>6</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2"/>
      <c r="DY40" s="642"/>
      <c r="DZ40" s="642"/>
      <c r="EA40" s="642"/>
      <c r="EB40" s="642"/>
      <c r="EC40" s="643"/>
    </row>
    <row r="41" spans="2:133" ht="11.25" customHeight="1" x14ac:dyDescent="0.15">
      <c r="B41" s="631" t="s">
        <v>336</v>
      </c>
      <c r="C41" s="632"/>
      <c r="D41" s="632"/>
      <c r="E41" s="632"/>
      <c r="F41" s="632"/>
      <c r="G41" s="632"/>
      <c r="H41" s="632"/>
      <c r="I41" s="632"/>
      <c r="J41" s="632"/>
      <c r="K41" s="632"/>
      <c r="L41" s="632"/>
      <c r="M41" s="632"/>
      <c r="N41" s="632"/>
      <c r="O41" s="632"/>
      <c r="P41" s="632"/>
      <c r="Q41" s="633"/>
      <c r="R41" s="685">
        <v>28105502</v>
      </c>
      <c r="S41" s="686"/>
      <c r="T41" s="686"/>
      <c r="U41" s="686"/>
      <c r="V41" s="686"/>
      <c r="W41" s="686"/>
      <c r="X41" s="686"/>
      <c r="Y41" s="687"/>
      <c r="Z41" s="688">
        <v>100</v>
      </c>
      <c r="AA41" s="688"/>
      <c r="AB41" s="688"/>
      <c r="AC41" s="688"/>
      <c r="AD41" s="689">
        <v>11989447</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408801</v>
      </c>
      <c r="BA41" s="611"/>
      <c r="BB41" s="611"/>
      <c r="BC41" s="611"/>
      <c r="BD41" s="640"/>
      <c r="BE41" s="640"/>
      <c r="BF41" s="656"/>
      <c r="BG41" s="660"/>
      <c r="BH41" s="661"/>
      <c r="BI41" s="661"/>
      <c r="BJ41" s="661"/>
      <c r="BK41" s="661"/>
      <c r="BL41" s="217"/>
      <c r="BM41" s="608" t="s">
        <v>338</v>
      </c>
      <c r="BN41" s="608"/>
      <c r="BO41" s="608"/>
      <c r="BP41" s="608"/>
      <c r="BQ41" s="608"/>
      <c r="BR41" s="608"/>
      <c r="BS41" s="608"/>
      <c r="BT41" s="608"/>
      <c r="BU41" s="609"/>
      <c r="BV41" s="610" t="s">
        <v>121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40"/>
      <c r="CT41" s="640"/>
      <c r="CU41" s="640"/>
      <c r="CV41" s="640"/>
      <c r="CW41" s="640"/>
      <c r="CX41" s="640"/>
      <c r="CY41" s="641"/>
      <c r="CZ41" s="615" t="s">
        <v>121</v>
      </c>
      <c r="DA41" s="642"/>
      <c r="DB41" s="642"/>
      <c r="DC41" s="645"/>
      <c r="DD41" s="619" t="s">
        <v>121</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340</v>
      </c>
      <c r="AR42" s="693"/>
      <c r="AS42" s="693"/>
      <c r="AT42" s="693"/>
      <c r="AU42" s="693"/>
      <c r="AV42" s="693"/>
      <c r="AW42" s="693"/>
      <c r="AX42" s="693"/>
      <c r="AY42" s="694"/>
      <c r="AZ42" s="685">
        <v>1094723</v>
      </c>
      <c r="BA42" s="686"/>
      <c r="BB42" s="686"/>
      <c r="BC42" s="686"/>
      <c r="BD42" s="669"/>
      <c r="BE42" s="669"/>
      <c r="BF42" s="671"/>
      <c r="BG42" s="662"/>
      <c r="BH42" s="663"/>
      <c r="BI42" s="663"/>
      <c r="BJ42" s="663"/>
      <c r="BK42" s="663"/>
      <c r="BL42" s="218"/>
      <c r="BM42" s="632" t="s">
        <v>341</v>
      </c>
      <c r="BN42" s="632"/>
      <c r="BO42" s="632"/>
      <c r="BP42" s="632"/>
      <c r="BQ42" s="632"/>
      <c r="BR42" s="632"/>
      <c r="BS42" s="632"/>
      <c r="BT42" s="632"/>
      <c r="BU42" s="633"/>
      <c r="BV42" s="685">
        <v>336</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5179139</v>
      </c>
      <c r="CS42" s="640"/>
      <c r="CT42" s="640"/>
      <c r="CU42" s="640"/>
      <c r="CV42" s="640"/>
      <c r="CW42" s="640"/>
      <c r="CX42" s="640"/>
      <c r="CY42" s="641"/>
      <c r="CZ42" s="615">
        <v>18.5</v>
      </c>
      <c r="DA42" s="642"/>
      <c r="DB42" s="642"/>
      <c r="DC42" s="645"/>
      <c r="DD42" s="619">
        <v>673188</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v>77699</v>
      </c>
      <c r="CS43" s="640"/>
      <c r="CT43" s="640"/>
      <c r="CU43" s="640"/>
      <c r="CV43" s="640"/>
      <c r="CW43" s="640"/>
      <c r="CX43" s="640"/>
      <c r="CY43" s="641"/>
      <c r="CZ43" s="615">
        <v>0.3</v>
      </c>
      <c r="DA43" s="642"/>
      <c r="DB43" s="642"/>
      <c r="DC43" s="645"/>
      <c r="DD43" s="619">
        <v>70163</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5179139</v>
      </c>
      <c r="CS44" s="611"/>
      <c r="CT44" s="611"/>
      <c r="CU44" s="611"/>
      <c r="CV44" s="611"/>
      <c r="CW44" s="611"/>
      <c r="CX44" s="611"/>
      <c r="CY44" s="612"/>
      <c r="CZ44" s="615">
        <v>18.5</v>
      </c>
      <c r="DA44" s="616"/>
      <c r="DB44" s="616"/>
      <c r="DC44" s="622"/>
      <c r="DD44" s="619">
        <v>673188</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1010499</v>
      </c>
      <c r="CS45" s="640"/>
      <c r="CT45" s="640"/>
      <c r="CU45" s="640"/>
      <c r="CV45" s="640"/>
      <c r="CW45" s="640"/>
      <c r="CX45" s="640"/>
      <c r="CY45" s="641"/>
      <c r="CZ45" s="615">
        <v>3.6</v>
      </c>
      <c r="DA45" s="642"/>
      <c r="DB45" s="642"/>
      <c r="DC45" s="645"/>
      <c r="DD45" s="619">
        <v>167393</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349</v>
      </c>
      <c r="CG46" s="608"/>
      <c r="CH46" s="608"/>
      <c r="CI46" s="608"/>
      <c r="CJ46" s="608"/>
      <c r="CK46" s="608"/>
      <c r="CL46" s="608"/>
      <c r="CM46" s="608"/>
      <c r="CN46" s="608"/>
      <c r="CO46" s="608"/>
      <c r="CP46" s="608"/>
      <c r="CQ46" s="609"/>
      <c r="CR46" s="610">
        <v>3772272</v>
      </c>
      <c r="CS46" s="611"/>
      <c r="CT46" s="611"/>
      <c r="CU46" s="611"/>
      <c r="CV46" s="611"/>
      <c r="CW46" s="611"/>
      <c r="CX46" s="611"/>
      <c r="CY46" s="612"/>
      <c r="CZ46" s="615">
        <v>13.5</v>
      </c>
      <c r="DA46" s="616"/>
      <c r="DB46" s="616"/>
      <c r="DC46" s="622"/>
      <c r="DD46" s="619">
        <v>491165</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350</v>
      </c>
      <c r="CG47" s="608"/>
      <c r="CH47" s="608"/>
      <c r="CI47" s="608"/>
      <c r="CJ47" s="608"/>
      <c r="CK47" s="608"/>
      <c r="CL47" s="608"/>
      <c r="CM47" s="608"/>
      <c r="CN47" s="608"/>
      <c r="CO47" s="608"/>
      <c r="CP47" s="608"/>
      <c r="CQ47" s="609"/>
      <c r="CR47" s="610" t="s">
        <v>121</v>
      </c>
      <c r="CS47" s="640"/>
      <c r="CT47" s="640"/>
      <c r="CU47" s="640"/>
      <c r="CV47" s="640"/>
      <c r="CW47" s="640"/>
      <c r="CX47" s="640"/>
      <c r="CY47" s="641"/>
      <c r="CZ47" s="615" t="s">
        <v>121</v>
      </c>
      <c r="DA47" s="642"/>
      <c r="DB47" s="642"/>
      <c r="DC47" s="645"/>
      <c r="DD47" s="619" t="s">
        <v>121</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352</v>
      </c>
      <c r="CE49" s="632"/>
      <c r="CF49" s="632"/>
      <c r="CG49" s="632"/>
      <c r="CH49" s="632"/>
      <c r="CI49" s="632"/>
      <c r="CJ49" s="632"/>
      <c r="CK49" s="632"/>
      <c r="CL49" s="632"/>
      <c r="CM49" s="632"/>
      <c r="CN49" s="632"/>
      <c r="CO49" s="632"/>
      <c r="CP49" s="632"/>
      <c r="CQ49" s="633"/>
      <c r="CR49" s="685">
        <v>27955415</v>
      </c>
      <c r="CS49" s="669"/>
      <c r="CT49" s="669"/>
      <c r="CU49" s="669"/>
      <c r="CV49" s="669"/>
      <c r="CW49" s="669"/>
      <c r="CX49" s="669"/>
      <c r="CY49" s="698"/>
      <c r="CZ49" s="690">
        <v>100</v>
      </c>
      <c r="DA49" s="699"/>
      <c r="DB49" s="699"/>
      <c r="DC49" s="700"/>
      <c r="DD49" s="701">
        <v>14059813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6OctFlyq3G0mRco8iSCUmJl/VqFKwNF1WArdMtXpFs3cHBEoIL2mKRPdyq1vrdOiS8tQ5/DmHyvvEj2GYkrGg==" saltValue="2w5DuRFDEKCIitE6aFLa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3" zoomScale="70" zoomScaleNormal="25" zoomScaleSheetLayoutView="70" workbookViewId="0">
      <selection activeCell="AF15" sqref="A15:AJ17"/>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375</v>
      </c>
      <c r="C7" s="737"/>
      <c r="D7" s="737"/>
      <c r="E7" s="737"/>
      <c r="F7" s="737"/>
      <c r="G7" s="737"/>
      <c r="H7" s="737"/>
      <c r="I7" s="737"/>
      <c r="J7" s="737"/>
      <c r="K7" s="737"/>
      <c r="L7" s="737"/>
      <c r="M7" s="737"/>
      <c r="N7" s="737"/>
      <c r="O7" s="737"/>
      <c r="P7" s="738"/>
      <c r="Q7" s="739">
        <v>28074</v>
      </c>
      <c r="R7" s="740"/>
      <c r="S7" s="740"/>
      <c r="T7" s="740"/>
      <c r="U7" s="740"/>
      <c r="V7" s="740">
        <v>27972</v>
      </c>
      <c r="W7" s="740"/>
      <c r="X7" s="740"/>
      <c r="Y7" s="740"/>
      <c r="Z7" s="740"/>
      <c r="AA7" s="740">
        <v>102</v>
      </c>
      <c r="AB7" s="740"/>
      <c r="AC7" s="740"/>
      <c r="AD7" s="740"/>
      <c r="AE7" s="741"/>
      <c r="AF7" s="742">
        <v>70</v>
      </c>
      <c r="AG7" s="743"/>
      <c r="AH7" s="743"/>
      <c r="AI7" s="743"/>
      <c r="AJ7" s="744"/>
      <c r="AK7" s="745">
        <v>46</v>
      </c>
      <c r="AL7" s="746"/>
      <c r="AM7" s="746"/>
      <c r="AN7" s="746"/>
      <c r="AO7" s="746"/>
      <c r="AP7" s="746">
        <v>34530</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t="s">
        <v>564</v>
      </c>
      <c r="BS7" s="733" t="s">
        <v>565</v>
      </c>
      <c r="BT7" s="734"/>
      <c r="BU7" s="734"/>
      <c r="BV7" s="734"/>
      <c r="BW7" s="734"/>
      <c r="BX7" s="734"/>
      <c r="BY7" s="734"/>
      <c r="BZ7" s="734"/>
      <c r="CA7" s="734"/>
      <c r="CB7" s="734"/>
      <c r="CC7" s="734"/>
      <c r="CD7" s="734"/>
      <c r="CE7" s="734"/>
      <c r="CF7" s="734"/>
      <c r="CG7" s="749"/>
      <c r="CH7" s="730">
        <v>0</v>
      </c>
      <c r="CI7" s="731"/>
      <c r="CJ7" s="731"/>
      <c r="CK7" s="731"/>
      <c r="CL7" s="732"/>
      <c r="CM7" s="730">
        <v>12</v>
      </c>
      <c r="CN7" s="731"/>
      <c r="CO7" s="731"/>
      <c r="CP7" s="731"/>
      <c r="CQ7" s="732"/>
      <c r="CR7" s="730">
        <v>5</v>
      </c>
      <c r="CS7" s="731"/>
      <c r="CT7" s="731"/>
      <c r="CU7" s="731"/>
      <c r="CV7" s="732"/>
      <c r="CW7" s="730" t="s">
        <v>563</v>
      </c>
      <c r="CX7" s="731"/>
      <c r="CY7" s="731"/>
      <c r="CZ7" s="731"/>
      <c r="DA7" s="732"/>
      <c r="DB7" s="730" t="s">
        <v>563</v>
      </c>
      <c r="DC7" s="731"/>
      <c r="DD7" s="731"/>
      <c r="DE7" s="731"/>
      <c r="DF7" s="732"/>
      <c r="DG7" s="730" t="s">
        <v>563</v>
      </c>
      <c r="DH7" s="731"/>
      <c r="DI7" s="731"/>
      <c r="DJ7" s="731"/>
      <c r="DK7" s="732"/>
      <c r="DL7" s="730" t="s">
        <v>563</v>
      </c>
      <c r="DM7" s="731"/>
      <c r="DN7" s="731"/>
      <c r="DO7" s="731"/>
      <c r="DP7" s="732"/>
      <c r="DQ7" s="730" t="s">
        <v>563</v>
      </c>
      <c r="DR7" s="731"/>
      <c r="DS7" s="731"/>
      <c r="DT7" s="731"/>
      <c r="DU7" s="732"/>
      <c r="DV7" s="733"/>
      <c r="DW7" s="734"/>
      <c r="DX7" s="734"/>
      <c r="DY7" s="734"/>
      <c r="DZ7" s="735"/>
      <c r="EA7" s="228"/>
    </row>
    <row r="8" spans="1:131" s="229" customFormat="1" ht="26.25" customHeight="1" x14ac:dyDescent="0.15">
      <c r="A8" s="232">
        <v>2</v>
      </c>
      <c r="B8" s="767" t="s">
        <v>376</v>
      </c>
      <c r="C8" s="768"/>
      <c r="D8" s="768"/>
      <c r="E8" s="768"/>
      <c r="F8" s="768"/>
      <c r="G8" s="768"/>
      <c r="H8" s="768"/>
      <c r="I8" s="768"/>
      <c r="J8" s="768"/>
      <c r="K8" s="768"/>
      <c r="L8" s="768"/>
      <c r="M8" s="768"/>
      <c r="N8" s="768"/>
      <c r="O8" s="768"/>
      <c r="P8" s="769"/>
      <c r="Q8" s="770">
        <v>110</v>
      </c>
      <c r="R8" s="771"/>
      <c r="S8" s="771"/>
      <c r="T8" s="771"/>
      <c r="U8" s="771"/>
      <c r="V8" s="771">
        <v>61</v>
      </c>
      <c r="W8" s="771"/>
      <c r="X8" s="771"/>
      <c r="Y8" s="771"/>
      <c r="Z8" s="771"/>
      <c r="AA8" s="771">
        <v>48</v>
      </c>
      <c r="AB8" s="771"/>
      <c r="AC8" s="771"/>
      <c r="AD8" s="771"/>
      <c r="AE8" s="772"/>
      <c r="AF8" s="773">
        <v>48</v>
      </c>
      <c r="AG8" s="774"/>
      <c r="AH8" s="774"/>
      <c r="AI8" s="774"/>
      <c r="AJ8" s="775"/>
      <c r="AK8" s="756" t="s">
        <v>555</v>
      </c>
      <c r="AL8" s="757"/>
      <c r="AM8" s="757"/>
      <c r="AN8" s="757"/>
      <c r="AO8" s="757"/>
      <c r="AP8" s="757" t="s">
        <v>555</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566</v>
      </c>
      <c r="BT8" s="761"/>
      <c r="BU8" s="761"/>
      <c r="BV8" s="761"/>
      <c r="BW8" s="761"/>
      <c r="BX8" s="761"/>
      <c r="BY8" s="761"/>
      <c r="BZ8" s="761"/>
      <c r="CA8" s="761"/>
      <c r="CB8" s="761"/>
      <c r="CC8" s="761"/>
      <c r="CD8" s="761"/>
      <c r="CE8" s="761"/>
      <c r="CF8" s="761"/>
      <c r="CG8" s="762"/>
      <c r="CH8" s="763">
        <v>0</v>
      </c>
      <c r="CI8" s="764"/>
      <c r="CJ8" s="764"/>
      <c r="CK8" s="764"/>
      <c r="CL8" s="765"/>
      <c r="CM8" s="763">
        <v>16</v>
      </c>
      <c r="CN8" s="764"/>
      <c r="CO8" s="764"/>
      <c r="CP8" s="764"/>
      <c r="CQ8" s="765"/>
      <c r="CR8" s="763" t="s">
        <v>563</v>
      </c>
      <c r="CS8" s="764"/>
      <c r="CT8" s="764"/>
      <c r="CU8" s="764"/>
      <c r="CV8" s="765"/>
      <c r="CW8" s="763" t="s">
        <v>563</v>
      </c>
      <c r="CX8" s="764"/>
      <c r="CY8" s="764"/>
      <c r="CZ8" s="764"/>
      <c r="DA8" s="765"/>
      <c r="DB8" s="763" t="s">
        <v>563</v>
      </c>
      <c r="DC8" s="764"/>
      <c r="DD8" s="764"/>
      <c r="DE8" s="764"/>
      <c r="DF8" s="765"/>
      <c r="DG8" s="763" t="s">
        <v>563</v>
      </c>
      <c r="DH8" s="764"/>
      <c r="DI8" s="764"/>
      <c r="DJ8" s="764"/>
      <c r="DK8" s="765"/>
      <c r="DL8" s="763" t="s">
        <v>563</v>
      </c>
      <c r="DM8" s="764"/>
      <c r="DN8" s="764"/>
      <c r="DO8" s="764"/>
      <c r="DP8" s="765"/>
      <c r="DQ8" s="763" t="s">
        <v>563</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567</v>
      </c>
      <c r="BT9" s="761"/>
      <c r="BU9" s="761"/>
      <c r="BV9" s="761"/>
      <c r="BW9" s="761"/>
      <c r="BX9" s="761"/>
      <c r="BY9" s="761"/>
      <c r="BZ9" s="761"/>
      <c r="CA9" s="761"/>
      <c r="CB9" s="761"/>
      <c r="CC9" s="761"/>
      <c r="CD9" s="761"/>
      <c r="CE9" s="761"/>
      <c r="CF9" s="761"/>
      <c r="CG9" s="762"/>
      <c r="CH9" s="763">
        <v>1</v>
      </c>
      <c r="CI9" s="764"/>
      <c r="CJ9" s="764"/>
      <c r="CK9" s="764"/>
      <c r="CL9" s="765"/>
      <c r="CM9" s="763">
        <v>63</v>
      </c>
      <c r="CN9" s="764"/>
      <c r="CO9" s="764"/>
      <c r="CP9" s="764"/>
      <c r="CQ9" s="765"/>
      <c r="CR9" s="763" t="s">
        <v>563</v>
      </c>
      <c r="CS9" s="764"/>
      <c r="CT9" s="764"/>
      <c r="CU9" s="764"/>
      <c r="CV9" s="765"/>
      <c r="CW9" s="763" t="s">
        <v>563</v>
      </c>
      <c r="CX9" s="764"/>
      <c r="CY9" s="764"/>
      <c r="CZ9" s="764"/>
      <c r="DA9" s="765"/>
      <c r="DB9" s="763" t="s">
        <v>563</v>
      </c>
      <c r="DC9" s="764"/>
      <c r="DD9" s="764"/>
      <c r="DE9" s="764"/>
      <c r="DF9" s="765"/>
      <c r="DG9" s="763" t="s">
        <v>563</v>
      </c>
      <c r="DH9" s="764"/>
      <c r="DI9" s="764"/>
      <c r="DJ9" s="764"/>
      <c r="DK9" s="765"/>
      <c r="DL9" s="763" t="s">
        <v>563</v>
      </c>
      <c r="DM9" s="764"/>
      <c r="DN9" s="764"/>
      <c r="DO9" s="764"/>
      <c r="DP9" s="765"/>
      <c r="DQ9" s="763" t="s">
        <v>563</v>
      </c>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568</v>
      </c>
      <c r="BT10" s="761"/>
      <c r="BU10" s="761"/>
      <c r="BV10" s="761"/>
      <c r="BW10" s="761"/>
      <c r="BX10" s="761"/>
      <c r="BY10" s="761"/>
      <c r="BZ10" s="761"/>
      <c r="CA10" s="761"/>
      <c r="CB10" s="761"/>
      <c r="CC10" s="761"/>
      <c r="CD10" s="761"/>
      <c r="CE10" s="761"/>
      <c r="CF10" s="761"/>
      <c r="CG10" s="762"/>
      <c r="CH10" s="763">
        <v>238</v>
      </c>
      <c r="CI10" s="764"/>
      <c r="CJ10" s="764"/>
      <c r="CK10" s="764"/>
      <c r="CL10" s="765"/>
      <c r="CM10" s="763">
        <v>129</v>
      </c>
      <c r="CN10" s="764"/>
      <c r="CO10" s="764"/>
      <c r="CP10" s="764"/>
      <c r="CQ10" s="765"/>
      <c r="CR10" s="763">
        <v>15</v>
      </c>
      <c r="CS10" s="764"/>
      <c r="CT10" s="764"/>
      <c r="CU10" s="764"/>
      <c r="CV10" s="765"/>
      <c r="CW10" s="763" t="s">
        <v>563</v>
      </c>
      <c r="CX10" s="764"/>
      <c r="CY10" s="764"/>
      <c r="CZ10" s="764"/>
      <c r="DA10" s="765"/>
      <c r="DB10" s="763" t="s">
        <v>563</v>
      </c>
      <c r="DC10" s="764"/>
      <c r="DD10" s="764"/>
      <c r="DE10" s="764"/>
      <c r="DF10" s="765"/>
      <c r="DG10" s="763" t="s">
        <v>563</v>
      </c>
      <c r="DH10" s="764"/>
      <c r="DI10" s="764"/>
      <c r="DJ10" s="764"/>
      <c r="DK10" s="765"/>
      <c r="DL10" s="763" t="s">
        <v>563</v>
      </c>
      <c r="DM10" s="764"/>
      <c r="DN10" s="764"/>
      <c r="DO10" s="764"/>
      <c r="DP10" s="765"/>
      <c r="DQ10" s="763" t="s">
        <v>563</v>
      </c>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378</v>
      </c>
      <c r="B23" s="776" t="s">
        <v>379</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118</v>
      </c>
      <c r="AG23" s="780"/>
      <c r="AH23" s="780"/>
      <c r="AI23" s="780"/>
      <c r="AJ23" s="783"/>
      <c r="AK23" s="784"/>
      <c r="AL23" s="785"/>
      <c r="AM23" s="785"/>
      <c r="AN23" s="785"/>
      <c r="AO23" s="785"/>
      <c r="AP23" s="780"/>
      <c r="AQ23" s="780"/>
      <c r="AR23" s="780"/>
      <c r="AS23" s="780"/>
      <c r="AT23" s="780"/>
      <c r="AU23" s="796"/>
      <c r="AV23" s="796"/>
      <c r="AW23" s="796"/>
      <c r="AX23" s="796"/>
      <c r="AY23" s="797"/>
      <c r="AZ23" s="798" t="s">
        <v>121</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390</v>
      </c>
      <c r="C28" s="737"/>
      <c r="D28" s="737"/>
      <c r="E28" s="737"/>
      <c r="F28" s="737"/>
      <c r="G28" s="737"/>
      <c r="H28" s="737"/>
      <c r="I28" s="737"/>
      <c r="J28" s="737"/>
      <c r="K28" s="737"/>
      <c r="L28" s="737"/>
      <c r="M28" s="737"/>
      <c r="N28" s="737"/>
      <c r="O28" s="737"/>
      <c r="P28" s="738"/>
      <c r="Q28" s="809">
        <v>3805</v>
      </c>
      <c r="R28" s="810"/>
      <c r="S28" s="810"/>
      <c r="T28" s="810"/>
      <c r="U28" s="810"/>
      <c r="V28" s="810">
        <v>3783</v>
      </c>
      <c r="W28" s="810"/>
      <c r="X28" s="810"/>
      <c r="Y28" s="810"/>
      <c r="Z28" s="810"/>
      <c r="AA28" s="810">
        <v>22</v>
      </c>
      <c r="AB28" s="810"/>
      <c r="AC28" s="810"/>
      <c r="AD28" s="810"/>
      <c r="AE28" s="811"/>
      <c r="AF28" s="812">
        <v>22</v>
      </c>
      <c r="AG28" s="810"/>
      <c r="AH28" s="810"/>
      <c r="AI28" s="810"/>
      <c r="AJ28" s="813"/>
      <c r="AK28" s="814">
        <v>409</v>
      </c>
      <c r="AL28" s="815"/>
      <c r="AM28" s="815"/>
      <c r="AN28" s="815"/>
      <c r="AO28" s="815"/>
      <c r="AP28" s="815" t="s">
        <v>563</v>
      </c>
      <c r="AQ28" s="815"/>
      <c r="AR28" s="815"/>
      <c r="AS28" s="815"/>
      <c r="AT28" s="815"/>
      <c r="AU28" s="815" t="s">
        <v>563</v>
      </c>
      <c r="AV28" s="815"/>
      <c r="AW28" s="815"/>
      <c r="AX28" s="815"/>
      <c r="AY28" s="815"/>
      <c r="AZ28" s="816" t="s">
        <v>563</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391</v>
      </c>
      <c r="C29" s="768"/>
      <c r="D29" s="768"/>
      <c r="E29" s="768"/>
      <c r="F29" s="768"/>
      <c r="G29" s="768"/>
      <c r="H29" s="768"/>
      <c r="I29" s="768"/>
      <c r="J29" s="768"/>
      <c r="K29" s="768"/>
      <c r="L29" s="768"/>
      <c r="M29" s="768"/>
      <c r="N29" s="768"/>
      <c r="O29" s="768"/>
      <c r="P29" s="769"/>
      <c r="Q29" s="770">
        <v>3747</v>
      </c>
      <c r="R29" s="771"/>
      <c r="S29" s="771"/>
      <c r="T29" s="771"/>
      <c r="U29" s="771"/>
      <c r="V29" s="771">
        <v>3467</v>
      </c>
      <c r="W29" s="771"/>
      <c r="X29" s="771"/>
      <c r="Y29" s="771"/>
      <c r="Z29" s="771"/>
      <c r="AA29" s="771">
        <v>280</v>
      </c>
      <c r="AB29" s="771"/>
      <c r="AC29" s="771"/>
      <c r="AD29" s="771"/>
      <c r="AE29" s="772"/>
      <c r="AF29" s="773">
        <v>280</v>
      </c>
      <c r="AG29" s="774"/>
      <c r="AH29" s="774"/>
      <c r="AI29" s="774"/>
      <c r="AJ29" s="775"/>
      <c r="AK29" s="821">
        <v>558</v>
      </c>
      <c r="AL29" s="817"/>
      <c r="AM29" s="817"/>
      <c r="AN29" s="817"/>
      <c r="AO29" s="817"/>
      <c r="AP29" s="817" t="s">
        <v>563</v>
      </c>
      <c r="AQ29" s="817"/>
      <c r="AR29" s="817"/>
      <c r="AS29" s="817"/>
      <c r="AT29" s="817"/>
      <c r="AU29" s="817" t="s">
        <v>563</v>
      </c>
      <c r="AV29" s="817"/>
      <c r="AW29" s="817"/>
      <c r="AX29" s="817"/>
      <c r="AY29" s="817"/>
      <c r="AZ29" s="818" t="s">
        <v>563</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392</v>
      </c>
      <c r="C30" s="768"/>
      <c r="D30" s="768"/>
      <c r="E30" s="768"/>
      <c r="F30" s="768"/>
      <c r="G30" s="768"/>
      <c r="H30" s="768"/>
      <c r="I30" s="768"/>
      <c r="J30" s="768"/>
      <c r="K30" s="768"/>
      <c r="L30" s="768"/>
      <c r="M30" s="768"/>
      <c r="N30" s="768"/>
      <c r="O30" s="768"/>
      <c r="P30" s="769"/>
      <c r="Q30" s="770">
        <v>621</v>
      </c>
      <c r="R30" s="771"/>
      <c r="S30" s="771"/>
      <c r="T30" s="771"/>
      <c r="U30" s="771"/>
      <c r="V30" s="771">
        <v>620</v>
      </c>
      <c r="W30" s="771"/>
      <c r="X30" s="771"/>
      <c r="Y30" s="771"/>
      <c r="Z30" s="771"/>
      <c r="AA30" s="771">
        <v>1</v>
      </c>
      <c r="AB30" s="771"/>
      <c r="AC30" s="771"/>
      <c r="AD30" s="771"/>
      <c r="AE30" s="772"/>
      <c r="AF30" s="773">
        <v>1</v>
      </c>
      <c r="AG30" s="774"/>
      <c r="AH30" s="774"/>
      <c r="AI30" s="774"/>
      <c r="AJ30" s="775"/>
      <c r="AK30" s="821">
        <v>163</v>
      </c>
      <c r="AL30" s="817"/>
      <c r="AM30" s="817"/>
      <c r="AN30" s="817"/>
      <c r="AO30" s="817"/>
      <c r="AP30" s="817" t="s">
        <v>563</v>
      </c>
      <c r="AQ30" s="817"/>
      <c r="AR30" s="817"/>
      <c r="AS30" s="817"/>
      <c r="AT30" s="817"/>
      <c r="AU30" s="817" t="s">
        <v>563</v>
      </c>
      <c r="AV30" s="817"/>
      <c r="AW30" s="817"/>
      <c r="AX30" s="817"/>
      <c r="AY30" s="817"/>
      <c r="AZ30" s="818" t="s">
        <v>563</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393</v>
      </c>
      <c r="C31" s="768"/>
      <c r="D31" s="768"/>
      <c r="E31" s="768"/>
      <c r="F31" s="768"/>
      <c r="G31" s="768"/>
      <c r="H31" s="768"/>
      <c r="I31" s="768"/>
      <c r="J31" s="768"/>
      <c r="K31" s="768"/>
      <c r="L31" s="768"/>
      <c r="M31" s="768"/>
      <c r="N31" s="768"/>
      <c r="O31" s="768"/>
      <c r="P31" s="769"/>
      <c r="Q31" s="770">
        <v>768</v>
      </c>
      <c r="R31" s="771"/>
      <c r="S31" s="771"/>
      <c r="T31" s="771"/>
      <c r="U31" s="771"/>
      <c r="V31" s="771">
        <v>82</v>
      </c>
      <c r="W31" s="771"/>
      <c r="X31" s="771"/>
      <c r="Y31" s="771"/>
      <c r="Z31" s="771"/>
      <c r="AA31" s="771">
        <v>686</v>
      </c>
      <c r="AB31" s="771"/>
      <c r="AC31" s="771"/>
      <c r="AD31" s="771"/>
      <c r="AE31" s="772"/>
      <c r="AF31" s="773">
        <v>686</v>
      </c>
      <c r="AG31" s="774"/>
      <c r="AH31" s="774"/>
      <c r="AI31" s="774"/>
      <c r="AJ31" s="775"/>
      <c r="AK31" s="821">
        <v>1</v>
      </c>
      <c r="AL31" s="817"/>
      <c r="AM31" s="817"/>
      <c r="AN31" s="817"/>
      <c r="AO31" s="817"/>
      <c r="AP31" s="817">
        <v>4337</v>
      </c>
      <c r="AQ31" s="817"/>
      <c r="AR31" s="817"/>
      <c r="AS31" s="817"/>
      <c r="AT31" s="817"/>
      <c r="AU31" s="817">
        <v>0</v>
      </c>
      <c r="AV31" s="817"/>
      <c r="AW31" s="817"/>
      <c r="AX31" s="817"/>
      <c r="AY31" s="817"/>
      <c r="AZ31" s="818" t="s">
        <v>563</v>
      </c>
      <c r="BA31" s="818"/>
      <c r="BB31" s="818"/>
      <c r="BC31" s="818"/>
      <c r="BD31" s="818"/>
      <c r="BE31" s="819" t="s">
        <v>394</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395</v>
      </c>
      <c r="C32" s="768"/>
      <c r="D32" s="768"/>
      <c r="E32" s="768"/>
      <c r="F32" s="768"/>
      <c r="G32" s="768"/>
      <c r="H32" s="768"/>
      <c r="I32" s="768"/>
      <c r="J32" s="768"/>
      <c r="K32" s="768"/>
      <c r="L32" s="768"/>
      <c r="M32" s="768"/>
      <c r="N32" s="768"/>
      <c r="O32" s="768"/>
      <c r="P32" s="769"/>
      <c r="Q32" s="770">
        <v>9</v>
      </c>
      <c r="R32" s="771"/>
      <c r="S32" s="771"/>
      <c r="T32" s="771"/>
      <c r="U32" s="771"/>
      <c r="V32" s="771">
        <v>7</v>
      </c>
      <c r="W32" s="771"/>
      <c r="X32" s="771"/>
      <c r="Y32" s="771"/>
      <c r="Z32" s="771"/>
      <c r="AA32" s="771">
        <v>2</v>
      </c>
      <c r="AB32" s="771"/>
      <c r="AC32" s="771"/>
      <c r="AD32" s="771"/>
      <c r="AE32" s="772"/>
      <c r="AF32" s="773">
        <v>2</v>
      </c>
      <c r="AG32" s="774"/>
      <c r="AH32" s="774"/>
      <c r="AI32" s="774"/>
      <c r="AJ32" s="775"/>
      <c r="AK32" s="821">
        <v>62</v>
      </c>
      <c r="AL32" s="817"/>
      <c r="AM32" s="817"/>
      <c r="AN32" s="817"/>
      <c r="AO32" s="817"/>
      <c r="AP32" s="817">
        <v>294</v>
      </c>
      <c r="AQ32" s="817"/>
      <c r="AR32" s="817"/>
      <c r="AS32" s="817"/>
      <c r="AT32" s="817"/>
      <c r="AU32" s="817">
        <v>291</v>
      </c>
      <c r="AV32" s="817"/>
      <c r="AW32" s="817"/>
      <c r="AX32" s="817"/>
      <c r="AY32" s="817"/>
      <c r="AZ32" s="818" t="s">
        <v>563</v>
      </c>
      <c r="BA32" s="818"/>
      <c r="BB32" s="818"/>
      <c r="BC32" s="818"/>
      <c r="BD32" s="818"/>
      <c r="BE32" s="819" t="s">
        <v>394</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396</v>
      </c>
      <c r="C33" s="768"/>
      <c r="D33" s="768"/>
      <c r="E33" s="768"/>
      <c r="F33" s="768"/>
      <c r="G33" s="768"/>
      <c r="H33" s="768"/>
      <c r="I33" s="768"/>
      <c r="J33" s="768"/>
      <c r="K33" s="768"/>
      <c r="L33" s="768"/>
      <c r="M33" s="768"/>
      <c r="N33" s="768"/>
      <c r="O33" s="768"/>
      <c r="P33" s="769"/>
      <c r="Q33" s="770">
        <v>698</v>
      </c>
      <c r="R33" s="771"/>
      <c r="S33" s="771"/>
      <c r="T33" s="771"/>
      <c r="U33" s="771"/>
      <c r="V33" s="771">
        <v>135</v>
      </c>
      <c r="W33" s="771"/>
      <c r="X33" s="771"/>
      <c r="Y33" s="771"/>
      <c r="Z33" s="771"/>
      <c r="AA33" s="771">
        <v>563</v>
      </c>
      <c r="AB33" s="771"/>
      <c r="AC33" s="771"/>
      <c r="AD33" s="771"/>
      <c r="AE33" s="772"/>
      <c r="AF33" s="773">
        <v>563</v>
      </c>
      <c r="AG33" s="774"/>
      <c r="AH33" s="774"/>
      <c r="AI33" s="774"/>
      <c r="AJ33" s="775"/>
      <c r="AK33" s="821">
        <v>387</v>
      </c>
      <c r="AL33" s="817"/>
      <c r="AM33" s="817"/>
      <c r="AN33" s="817"/>
      <c r="AO33" s="817"/>
      <c r="AP33" s="817">
        <v>5954</v>
      </c>
      <c r="AQ33" s="817"/>
      <c r="AR33" s="817"/>
      <c r="AS33" s="817"/>
      <c r="AT33" s="817"/>
      <c r="AU33" s="817">
        <v>2959</v>
      </c>
      <c r="AV33" s="817"/>
      <c r="AW33" s="817"/>
      <c r="AX33" s="817"/>
      <c r="AY33" s="817"/>
      <c r="AZ33" s="818" t="s">
        <v>563</v>
      </c>
      <c r="BA33" s="818"/>
      <c r="BB33" s="818"/>
      <c r="BC33" s="818"/>
      <c r="BD33" s="818"/>
      <c r="BE33" s="819" t="s">
        <v>394</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t="s">
        <v>397</v>
      </c>
      <c r="C34" s="768"/>
      <c r="D34" s="768"/>
      <c r="E34" s="768"/>
      <c r="F34" s="768"/>
      <c r="G34" s="768"/>
      <c r="H34" s="768"/>
      <c r="I34" s="768"/>
      <c r="J34" s="768"/>
      <c r="K34" s="768"/>
      <c r="L34" s="768"/>
      <c r="M34" s="768"/>
      <c r="N34" s="768"/>
      <c r="O34" s="768"/>
      <c r="P34" s="769"/>
      <c r="Q34" s="770">
        <v>1563</v>
      </c>
      <c r="R34" s="771"/>
      <c r="S34" s="771"/>
      <c r="T34" s="771"/>
      <c r="U34" s="771"/>
      <c r="V34" s="771">
        <v>918</v>
      </c>
      <c r="W34" s="771"/>
      <c r="X34" s="771"/>
      <c r="Y34" s="771"/>
      <c r="Z34" s="771"/>
      <c r="AA34" s="771">
        <v>645</v>
      </c>
      <c r="AB34" s="771"/>
      <c r="AC34" s="771"/>
      <c r="AD34" s="771"/>
      <c r="AE34" s="772"/>
      <c r="AF34" s="773">
        <v>645</v>
      </c>
      <c r="AG34" s="774"/>
      <c r="AH34" s="774"/>
      <c r="AI34" s="774"/>
      <c r="AJ34" s="775"/>
      <c r="AK34" s="821" t="s">
        <v>563</v>
      </c>
      <c r="AL34" s="817"/>
      <c r="AM34" s="817"/>
      <c r="AN34" s="817"/>
      <c r="AO34" s="817"/>
      <c r="AP34" s="817" t="s">
        <v>563</v>
      </c>
      <c r="AQ34" s="817"/>
      <c r="AR34" s="817"/>
      <c r="AS34" s="817"/>
      <c r="AT34" s="817"/>
      <c r="AU34" s="817" t="s">
        <v>563</v>
      </c>
      <c r="AV34" s="817"/>
      <c r="AW34" s="817"/>
      <c r="AX34" s="817"/>
      <c r="AY34" s="817"/>
      <c r="AZ34" s="818" t="s">
        <v>563</v>
      </c>
      <c r="BA34" s="818"/>
      <c r="BB34" s="818"/>
      <c r="BC34" s="818"/>
      <c r="BD34" s="818"/>
      <c r="BE34" s="819" t="s">
        <v>398</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t="s">
        <v>399</v>
      </c>
      <c r="C35" s="768"/>
      <c r="D35" s="768"/>
      <c r="E35" s="768"/>
      <c r="F35" s="768"/>
      <c r="G35" s="768"/>
      <c r="H35" s="768"/>
      <c r="I35" s="768"/>
      <c r="J35" s="768"/>
      <c r="K35" s="768"/>
      <c r="L35" s="768"/>
      <c r="M35" s="768"/>
      <c r="N35" s="768"/>
      <c r="O35" s="768"/>
      <c r="P35" s="769"/>
      <c r="Q35" s="770">
        <v>203</v>
      </c>
      <c r="R35" s="771"/>
      <c r="S35" s="771"/>
      <c r="T35" s="771"/>
      <c r="U35" s="771"/>
      <c r="V35" s="771">
        <v>175</v>
      </c>
      <c r="W35" s="771"/>
      <c r="X35" s="771"/>
      <c r="Y35" s="771"/>
      <c r="Z35" s="771"/>
      <c r="AA35" s="771">
        <v>28</v>
      </c>
      <c r="AB35" s="771"/>
      <c r="AC35" s="771"/>
      <c r="AD35" s="771"/>
      <c r="AE35" s="772"/>
      <c r="AF35" s="773">
        <v>28</v>
      </c>
      <c r="AG35" s="774"/>
      <c r="AH35" s="774"/>
      <c r="AI35" s="774"/>
      <c r="AJ35" s="775"/>
      <c r="AK35" s="821">
        <v>18</v>
      </c>
      <c r="AL35" s="817"/>
      <c r="AM35" s="817"/>
      <c r="AN35" s="817"/>
      <c r="AO35" s="817"/>
      <c r="AP35" s="817" t="s">
        <v>563</v>
      </c>
      <c r="AQ35" s="817"/>
      <c r="AR35" s="817"/>
      <c r="AS35" s="817"/>
      <c r="AT35" s="817"/>
      <c r="AU35" s="817" t="s">
        <v>563</v>
      </c>
      <c r="AV35" s="817"/>
      <c r="AW35" s="817"/>
      <c r="AX35" s="817"/>
      <c r="AY35" s="817"/>
      <c r="AZ35" s="818" t="s">
        <v>563</v>
      </c>
      <c r="BA35" s="818"/>
      <c r="BB35" s="818"/>
      <c r="BC35" s="818"/>
      <c r="BD35" s="818"/>
      <c r="BE35" s="819" t="s">
        <v>398</v>
      </c>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378</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2226</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121</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403</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404</v>
      </c>
      <c r="AV66" s="721"/>
      <c r="AW66" s="721"/>
      <c r="AX66" s="721"/>
      <c r="AY66" s="722"/>
      <c r="AZ66" s="720" t="s">
        <v>365</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556</v>
      </c>
      <c r="C68" s="857"/>
      <c r="D68" s="857"/>
      <c r="E68" s="857"/>
      <c r="F68" s="857"/>
      <c r="G68" s="857"/>
      <c r="H68" s="857"/>
      <c r="I68" s="857"/>
      <c r="J68" s="857"/>
      <c r="K68" s="857"/>
      <c r="L68" s="857"/>
      <c r="M68" s="857"/>
      <c r="N68" s="857"/>
      <c r="O68" s="857"/>
      <c r="P68" s="858"/>
      <c r="Q68" s="859">
        <v>1239</v>
      </c>
      <c r="R68" s="853"/>
      <c r="S68" s="853"/>
      <c r="T68" s="853"/>
      <c r="U68" s="853"/>
      <c r="V68" s="853">
        <v>1220</v>
      </c>
      <c r="W68" s="853"/>
      <c r="X68" s="853"/>
      <c r="Y68" s="853"/>
      <c r="Z68" s="853"/>
      <c r="AA68" s="853">
        <v>19</v>
      </c>
      <c r="AB68" s="853"/>
      <c r="AC68" s="853"/>
      <c r="AD68" s="853"/>
      <c r="AE68" s="853"/>
      <c r="AF68" s="853">
        <v>19</v>
      </c>
      <c r="AG68" s="853"/>
      <c r="AH68" s="853"/>
      <c r="AI68" s="853"/>
      <c r="AJ68" s="853"/>
      <c r="AK68" s="853" t="s">
        <v>563</v>
      </c>
      <c r="AL68" s="853"/>
      <c r="AM68" s="853"/>
      <c r="AN68" s="853"/>
      <c r="AO68" s="853"/>
      <c r="AP68" s="853">
        <v>829</v>
      </c>
      <c r="AQ68" s="853"/>
      <c r="AR68" s="853"/>
      <c r="AS68" s="853"/>
      <c r="AT68" s="853"/>
      <c r="AU68" s="853">
        <v>609</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557</v>
      </c>
      <c r="C69" s="861"/>
      <c r="D69" s="861"/>
      <c r="E69" s="861"/>
      <c r="F69" s="861"/>
      <c r="G69" s="861"/>
      <c r="H69" s="861"/>
      <c r="I69" s="861"/>
      <c r="J69" s="861"/>
      <c r="K69" s="861"/>
      <c r="L69" s="861"/>
      <c r="M69" s="861"/>
      <c r="N69" s="861"/>
      <c r="O69" s="861"/>
      <c r="P69" s="862"/>
      <c r="Q69" s="863">
        <v>17</v>
      </c>
      <c r="R69" s="817"/>
      <c r="S69" s="817"/>
      <c r="T69" s="817"/>
      <c r="U69" s="817"/>
      <c r="V69" s="817">
        <v>15</v>
      </c>
      <c r="W69" s="817"/>
      <c r="X69" s="817"/>
      <c r="Y69" s="817"/>
      <c r="Z69" s="817"/>
      <c r="AA69" s="817">
        <v>2</v>
      </c>
      <c r="AB69" s="817"/>
      <c r="AC69" s="817"/>
      <c r="AD69" s="817"/>
      <c r="AE69" s="817"/>
      <c r="AF69" s="817">
        <v>2</v>
      </c>
      <c r="AG69" s="817"/>
      <c r="AH69" s="817"/>
      <c r="AI69" s="817"/>
      <c r="AJ69" s="817"/>
      <c r="AK69" s="817" t="s">
        <v>563</v>
      </c>
      <c r="AL69" s="817"/>
      <c r="AM69" s="817"/>
      <c r="AN69" s="817"/>
      <c r="AO69" s="817"/>
      <c r="AP69" s="817" t="s">
        <v>563</v>
      </c>
      <c r="AQ69" s="817"/>
      <c r="AR69" s="817"/>
      <c r="AS69" s="817"/>
      <c r="AT69" s="817"/>
      <c r="AU69" s="817" t="s">
        <v>563</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378</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295</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295</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295</v>
      </c>
      <c r="DR109" s="880"/>
      <c r="DS109" s="880"/>
      <c r="DT109" s="880"/>
      <c r="DU109" s="881"/>
      <c r="DV109" s="879" t="s">
        <v>416</v>
      </c>
      <c r="DW109" s="880"/>
      <c r="DX109" s="880"/>
      <c r="DY109" s="880"/>
      <c r="DZ109" s="882"/>
    </row>
    <row r="110" spans="1:131" s="224" customFormat="1" ht="26.25" customHeight="1" x14ac:dyDescent="0.15">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3573933</v>
      </c>
      <c r="AB110" s="887"/>
      <c r="AC110" s="887"/>
      <c r="AD110" s="887"/>
      <c r="AE110" s="888"/>
      <c r="AF110" s="889">
        <v>3259953</v>
      </c>
      <c r="AG110" s="887"/>
      <c r="AH110" s="887"/>
      <c r="AI110" s="887"/>
      <c r="AJ110" s="888"/>
      <c r="AK110" s="889">
        <v>3332955</v>
      </c>
      <c r="AL110" s="887"/>
      <c r="AM110" s="887"/>
      <c r="AN110" s="887"/>
      <c r="AO110" s="888"/>
      <c r="AP110" s="890">
        <v>32.5</v>
      </c>
      <c r="AQ110" s="891"/>
      <c r="AR110" s="891"/>
      <c r="AS110" s="891"/>
      <c r="AT110" s="892"/>
      <c r="AU110" s="893" t="s">
        <v>69</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33678196</v>
      </c>
      <c r="BR110" s="918"/>
      <c r="BS110" s="918"/>
      <c r="BT110" s="918"/>
      <c r="BU110" s="918"/>
      <c r="BV110" s="918">
        <v>34022054</v>
      </c>
      <c r="BW110" s="918"/>
      <c r="BX110" s="918"/>
      <c r="BY110" s="918"/>
      <c r="BZ110" s="918"/>
      <c r="CA110" s="918">
        <v>34529962</v>
      </c>
      <c r="CB110" s="918"/>
      <c r="CC110" s="918"/>
      <c r="CD110" s="918"/>
      <c r="CE110" s="918"/>
      <c r="CF110" s="931">
        <v>337.2</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24" customFormat="1" ht="26.25" customHeight="1" x14ac:dyDescent="0.15">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v>2015357</v>
      </c>
      <c r="BR111" s="913"/>
      <c r="BS111" s="913"/>
      <c r="BT111" s="913"/>
      <c r="BU111" s="913"/>
      <c r="BV111" s="913">
        <v>1736742</v>
      </c>
      <c r="BW111" s="913"/>
      <c r="BX111" s="913"/>
      <c r="BY111" s="913"/>
      <c r="BZ111" s="913"/>
      <c r="CA111" s="913">
        <v>1489851</v>
      </c>
      <c r="CB111" s="913"/>
      <c r="CC111" s="913"/>
      <c r="CD111" s="913"/>
      <c r="CE111" s="913"/>
      <c r="CF111" s="907">
        <v>14.5</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24" customFormat="1" ht="26.25" customHeight="1" x14ac:dyDescent="0.15">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3654710</v>
      </c>
      <c r="BR112" s="913"/>
      <c r="BS112" s="913"/>
      <c r="BT112" s="913"/>
      <c r="BU112" s="913"/>
      <c r="BV112" s="913">
        <v>3453266</v>
      </c>
      <c r="BW112" s="913"/>
      <c r="BX112" s="913"/>
      <c r="BY112" s="913"/>
      <c r="BZ112" s="913"/>
      <c r="CA112" s="913">
        <v>3250816</v>
      </c>
      <c r="CB112" s="913"/>
      <c r="CC112" s="913"/>
      <c r="CD112" s="913"/>
      <c r="CE112" s="913"/>
      <c r="CF112" s="907">
        <v>31.7</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1254375</v>
      </c>
      <c r="DH112" s="913"/>
      <c r="DI112" s="913"/>
      <c r="DJ112" s="913"/>
      <c r="DK112" s="913"/>
      <c r="DL112" s="913">
        <v>1109010</v>
      </c>
      <c r="DM112" s="913"/>
      <c r="DN112" s="913"/>
      <c r="DO112" s="913"/>
      <c r="DP112" s="913"/>
      <c r="DQ112" s="913">
        <v>962695</v>
      </c>
      <c r="DR112" s="913"/>
      <c r="DS112" s="913"/>
      <c r="DT112" s="913"/>
      <c r="DU112" s="913"/>
      <c r="DV112" s="914">
        <v>9.4</v>
      </c>
      <c r="DW112" s="914"/>
      <c r="DX112" s="914"/>
      <c r="DY112" s="914"/>
      <c r="DZ112" s="915"/>
    </row>
    <row r="113" spans="1:130" s="224" customFormat="1" ht="26.25" customHeight="1" x14ac:dyDescent="0.15">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401050</v>
      </c>
      <c r="AB113" s="925"/>
      <c r="AC113" s="925"/>
      <c r="AD113" s="925"/>
      <c r="AE113" s="926"/>
      <c r="AF113" s="927">
        <v>398509</v>
      </c>
      <c r="AG113" s="925"/>
      <c r="AH113" s="925"/>
      <c r="AI113" s="925"/>
      <c r="AJ113" s="926"/>
      <c r="AK113" s="927">
        <v>374151</v>
      </c>
      <c r="AL113" s="925"/>
      <c r="AM113" s="925"/>
      <c r="AN113" s="925"/>
      <c r="AO113" s="926"/>
      <c r="AP113" s="928">
        <v>3.7</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v>769210</v>
      </c>
      <c r="BR113" s="913"/>
      <c r="BS113" s="913"/>
      <c r="BT113" s="913"/>
      <c r="BU113" s="913"/>
      <c r="BV113" s="913">
        <v>707814</v>
      </c>
      <c r="BW113" s="913"/>
      <c r="BX113" s="913"/>
      <c r="BY113" s="913"/>
      <c r="BZ113" s="913"/>
      <c r="CA113" s="913">
        <v>609201</v>
      </c>
      <c r="CB113" s="913"/>
      <c r="CC113" s="913"/>
      <c r="CD113" s="913"/>
      <c r="CE113" s="913"/>
      <c r="CF113" s="907">
        <v>5.9</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24" customFormat="1" ht="26.25" customHeight="1" x14ac:dyDescent="0.15">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87951</v>
      </c>
      <c r="AB114" s="946"/>
      <c r="AC114" s="946"/>
      <c r="AD114" s="946"/>
      <c r="AE114" s="947"/>
      <c r="AF114" s="948">
        <v>99632</v>
      </c>
      <c r="AG114" s="946"/>
      <c r="AH114" s="946"/>
      <c r="AI114" s="946"/>
      <c r="AJ114" s="947"/>
      <c r="AK114" s="948">
        <v>102187</v>
      </c>
      <c r="AL114" s="946"/>
      <c r="AM114" s="946"/>
      <c r="AN114" s="946"/>
      <c r="AO114" s="947"/>
      <c r="AP114" s="949">
        <v>1</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2219018</v>
      </c>
      <c r="BR114" s="913"/>
      <c r="BS114" s="913"/>
      <c r="BT114" s="913"/>
      <c r="BU114" s="913"/>
      <c r="BV114" s="913">
        <v>2273989</v>
      </c>
      <c r="BW114" s="913"/>
      <c r="BX114" s="913"/>
      <c r="BY114" s="913"/>
      <c r="BZ114" s="913"/>
      <c r="CA114" s="913">
        <v>2389633</v>
      </c>
      <c r="CB114" s="913"/>
      <c r="CC114" s="913"/>
      <c r="CD114" s="913"/>
      <c r="CE114" s="913"/>
      <c r="CF114" s="907">
        <v>23.3</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24" customFormat="1" ht="26.25" customHeight="1" x14ac:dyDescent="0.15">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261901</v>
      </c>
      <c r="AB115" s="925"/>
      <c r="AC115" s="925"/>
      <c r="AD115" s="925"/>
      <c r="AE115" s="926"/>
      <c r="AF115" s="927">
        <v>260020</v>
      </c>
      <c r="AG115" s="925"/>
      <c r="AH115" s="925"/>
      <c r="AI115" s="925"/>
      <c r="AJ115" s="926"/>
      <c r="AK115" s="927">
        <v>247131</v>
      </c>
      <c r="AL115" s="925"/>
      <c r="AM115" s="925"/>
      <c r="AN115" s="925"/>
      <c r="AO115" s="926"/>
      <c r="AP115" s="928">
        <v>2.4</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32674</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24" customFormat="1" ht="26.25" customHeight="1" x14ac:dyDescent="0.15">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626</v>
      </c>
      <c r="AB116" s="946"/>
      <c r="AC116" s="946"/>
      <c r="AD116" s="946"/>
      <c r="AE116" s="947"/>
      <c r="AF116" s="948">
        <v>1241</v>
      </c>
      <c r="AG116" s="946"/>
      <c r="AH116" s="946"/>
      <c r="AI116" s="946"/>
      <c r="AJ116" s="947"/>
      <c r="AK116" s="948">
        <v>1556</v>
      </c>
      <c r="AL116" s="946"/>
      <c r="AM116" s="946"/>
      <c r="AN116" s="946"/>
      <c r="AO116" s="947"/>
      <c r="AP116" s="949">
        <v>0</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448308</v>
      </c>
      <c r="DH116" s="946"/>
      <c r="DI116" s="946"/>
      <c r="DJ116" s="946"/>
      <c r="DK116" s="947"/>
      <c r="DL116" s="948">
        <v>417732</v>
      </c>
      <c r="DM116" s="946"/>
      <c r="DN116" s="946"/>
      <c r="DO116" s="946"/>
      <c r="DP116" s="947"/>
      <c r="DQ116" s="948">
        <v>387156</v>
      </c>
      <c r="DR116" s="946"/>
      <c r="DS116" s="946"/>
      <c r="DT116" s="946"/>
      <c r="DU116" s="947"/>
      <c r="DV116" s="949">
        <v>3.8</v>
      </c>
      <c r="DW116" s="950"/>
      <c r="DX116" s="950"/>
      <c r="DY116" s="950"/>
      <c r="DZ116" s="951"/>
    </row>
    <row r="117" spans="1:130" s="224"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4325461</v>
      </c>
      <c r="AB117" s="966"/>
      <c r="AC117" s="966"/>
      <c r="AD117" s="966"/>
      <c r="AE117" s="967"/>
      <c r="AF117" s="968">
        <v>4019355</v>
      </c>
      <c r="AG117" s="966"/>
      <c r="AH117" s="966"/>
      <c r="AI117" s="966"/>
      <c r="AJ117" s="967"/>
      <c r="AK117" s="968">
        <v>4057980</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24" customFormat="1" ht="26.25" customHeight="1" x14ac:dyDescent="0.15">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295</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24" customFormat="1" ht="26.25" customHeight="1" x14ac:dyDescent="0.15">
      <c r="A119" s="1044"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45" t="s">
        <v>178</v>
      </c>
      <c r="BA119" s="245"/>
      <c r="BB119" s="245"/>
      <c r="BC119" s="245"/>
      <c r="BD119" s="245"/>
      <c r="BE119" s="245"/>
      <c r="BF119" s="245"/>
      <c r="BG119" s="245"/>
      <c r="BH119" s="245"/>
      <c r="BI119" s="245"/>
      <c r="BJ119" s="245"/>
      <c r="BK119" s="245"/>
      <c r="BL119" s="245"/>
      <c r="BM119" s="245"/>
      <c r="BN119" s="245"/>
      <c r="BO119" s="964" t="s">
        <v>446</v>
      </c>
      <c r="BP119" s="992"/>
      <c r="BQ119" s="986">
        <v>42336491</v>
      </c>
      <c r="BR119" s="987"/>
      <c r="BS119" s="987"/>
      <c r="BT119" s="987"/>
      <c r="BU119" s="987"/>
      <c r="BV119" s="987">
        <v>42193865</v>
      </c>
      <c r="BW119" s="987"/>
      <c r="BX119" s="987"/>
      <c r="BY119" s="987"/>
      <c r="BZ119" s="987"/>
      <c r="CA119" s="987">
        <v>42269463</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280000</v>
      </c>
      <c r="DH119" s="973"/>
      <c r="DI119" s="973"/>
      <c r="DJ119" s="973"/>
      <c r="DK119" s="974"/>
      <c r="DL119" s="972">
        <v>210000</v>
      </c>
      <c r="DM119" s="973"/>
      <c r="DN119" s="973"/>
      <c r="DO119" s="973"/>
      <c r="DP119" s="974"/>
      <c r="DQ119" s="972">
        <v>140000</v>
      </c>
      <c r="DR119" s="973"/>
      <c r="DS119" s="973"/>
      <c r="DT119" s="973"/>
      <c r="DU119" s="974"/>
      <c r="DV119" s="975">
        <v>1.4</v>
      </c>
      <c r="DW119" s="976"/>
      <c r="DX119" s="976"/>
      <c r="DY119" s="976"/>
      <c r="DZ119" s="977"/>
    </row>
    <row r="120" spans="1:130" s="224" customFormat="1" ht="26.25" customHeight="1" x14ac:dyDescent="0.15">
      <c r="A120" s="1045"/>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6543595</v>
      </c>
      <c r="BR120" s="918"/>
      <c r="BS120" s="918"/>
      <c r="BT120" s="918"/>
      <c r="BU120" s="918"/>
      <c r="BV120" s="918">
        <v>7146377</v>
      </c>
      <c r="BW120" s="918"/>
      <c r="BX120" s="918"/>
      <c r="BY120" s="918"/>
      <c r="BZ120" s="918"/>
      <c r="CA120" s="918">
        <v>6183051</v>
      </c>
      <c r="CB120" s="918"/>
      <c r="CC120" s="918"/>
      <c r="CD120" s="918"/>
      <c r="CE120" s="918"/>
      <c r="CF120" s="931">
        <v>60.4</v>
      </c>
      <c r="CG120" s="932"/>
      <c r="CH120" s="932"/>
      <c r="CI120" s="932"/>
      <c r="CJ120" s="932"/>
      <c r="CK120" s="993" t="s">
        <v>450</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3297106</v>
      </c>
      <c r="DH120" s="918"/>
      <c r="DI120" s="918"/>
      <c r="DJ120" s="918"/>
      <c r="DK120" s="918"/>
      <c r="DL120" s="918">
        <v>3137687</v>
      </c>
      <c r="DM120" s="918"/>
      <c r="DN120" s="918"/>
      <c r="DO120" s="918"/>
      <c r="DP120" s="918"/>
      <c r="DQ120" s="918">
        <v>2959345</v>
      </c>
      <c r="DR120" s="918"/>
      <c r="DS120" s="918"/>
      <c r="DT120" s="918"/>
      <c r="DU120" s="918"/>
      <c r="DV120" s="919">
        <v>28.9</v>
      </c>
      <c r="DW120" s="919"/>
      <c r="DX120" s="919"/>
      <c r="DY120" s="919"/>
      <c r="DZ120" s="920"/>
    </row>
    <row r="121" spans="1:130" s="224" customFormat="1" ht="26.25" customHeight="1" x14ac:dyDescent="0.15">
      <c r="A121" s="1045"/>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4797325</v>
      </c>
      <c r="BR121" s="913"/>
      <c r="BS121" s="913"/>
      <c r="BT121" s="913"/>
      <c r="BU121" s="913"/>
      <c r="BV121" s="913">
        <v>4426533</v>
      </c>
      <c r="BW121" s="913"/>
      <c r="BX121" s="913"/>
      <c r="BY121" s="913"/>
      <c r="BZ121" s="913"/>
      <c r="CA121" s="913">
        <v>4530256</v>
      </c>
      <c r="CB121" s="913"/>
      <c r="CC121" s="913"/>
      <c r="CD121" s="913"/>
      <c r="CE121" s="913"/>
      <c r="CF121" s="907">
        <v>44.2</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357604</v>
      </c>
      <c r="DH121" s="913"/>
      <c r="DI121" s="913"/>
      <c r="DJ121" s="913"/>
      <c r="DK121" s="913"/>
      <c r="DL121" s="913">
        <v>315579</v>
      </c>
      <c r="DM121" s="913"/>
      <c r="DN121" s="913"/>
      <c r="DO121" s="913"/>
      <c r="DP121" s="913"/>
      <c r="DQ121" s="913">
        <v>291471</v>
      </c>
      <c r="DR121" s="913"/>
      <c r="DS121" s="913"/>
      <c r="DT121" s="913"/>
      <c r="DU121" s="913"/>
      <c r="DV121" s="914">
        <v>2.8</v>
      </c>
      <c r="DW121" s="914"/>
      <c r="DX121" s="914"/>
      <c r="DY121" s="914"/>
      <c r="DZ121" s="915"/>
    </row>
    <row r="122" spans="1:130" s="224" customFormat="1" ht="26.25" customHeight="1" x14ac:dyDescent="0.15">
      <c r="A122" s="1045"/>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453</v>
      </c>
      <c r="BA122" s="952"/>
      <c r="BB122" s="952"/>
      <c r="BC122" s="952"/>
      <c r="BD122" s="952"/>
      <c r="BE122" s="952"/>
      <c r="BF122" s="952"/>
      <c r="BG122" s="952"/>
      <c r="BH122" s="952"/>
      <c r="BI122" s="952"/>
      <c r="BJ122" s="952"/>
      <c r="BK122" s="952"/>
      <c r="BL122" s="952"/>
      <c r="BM122" s="952"/>
      <c r="BN122" s="952"/>
      <c r="BO122" s="952"/>
      <c r="BP122" s="953"/>
      <c r="BQ122" s="986">
        <v>19748694</v>
      </c>
      <c r="BR122" s="987"/>
      <c r="BS122" s="987"/>
      <c r="BT122" s="987"/>
      <c r="BU122" s="987"/>
      <c r="BV122" s="987">
        <v>19993751</v>
      </c>
      <c r="BW122" s="987"/>
      <c r="BX122" s="987"/>
      <c r="BY122" s="987"/>
      <c r="BZ122" s="987"/>
      <c r="CA122" s="987">
        <v>19988854</v>
      </c>
      <c r="CB122" s="987"/>
      <c r="CC122" s="987"/>
      <c r="CD122" s="987"/>
      <c r="CE122" s="987"/>
      <c r="CF122" s="1004">
        <v>195.2</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24" customFormat="1" ht="26.25" customHeight="1" x14ac:dyDescent="0.15">
      <c r="A123" s="1045"/>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45" t="s">
        <v>178</v>
      </c>
      <c r="BA123" s="245"/>
      <c r="BB123" s="245"/>
      <c r="BC123" s="245"/>
      <c r="BD123" s="245"/>
      <c r="BE123" s="245"/>
      <c r="BF123" s="245"/>
      <c r="BG123" s="245"/>
      <c r="BH123" s="245"/>
      <c r="BI123" s="245"/>
      <c r="BJ123" s="245"/>
      <c r="BK123" s="245"/>
      <c r="BL123" s="245"/>
      <c r="BM123" s="245"/>
      <c r="BN123" s="245"/>
      <c r="BO123" s="964" t="s">
        <v>454</v>
      </c>
      <c r="BP123" s="992"/>
      <c r="BQ123" s="1051">
        <v>31089614</v>
      </c>
      <c r="BR123" s="1018"/>
      <c r="BS123" s="1018"/>
      <c r="BT123" s="1018"/>
      <c r="BU123" s="1018"/>
      <c r="BV123" s="1018">
        <v>31566661</v>
      </c>
      <c r="BW123" s="1018"/>
      <c r="BX123" s="1018"/>
      <c r="BY123" s="1018"/>
      <c r="BZ123" s="1018"/>
      <c r="CA123" s="1018">
        <v>30702161</v>
      </c>
      <c r="CB123" s="1018"/>
      <c r="CC123" s="1018"/>
      <c r="CD123" s="1018"/>
      <c r="CE123" s="1018"/>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24" customFormat="1" ht="26.25" customHeight="1" thickBot="1" x14ac:dyDescent="0.2">
      <c r="A124" s="1045"/>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7" t="s">
        <v>455</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107.4</v>
      </c>
      <c r="BR124" s="1014"/>
      <c r="BS124" s="1014"/>
      <c r="BT124" s="1014"/>
      <c r="BU124" s="1014"/>
      <c r="BV124" s="1014">
        <v>104.9</v>
      </c>
      <c r="BW124" s="1014"/>
      <c r="BX124" s="1014"/>
      <c r="BY124" s="1014"/>
      <c r="BZ124" s="1014"/>
      <c r="CA124" s="1014">
        <v>112.9</v>
      </c>
      <c r="CB124" s="1014"/>
      <c r="CC124" s="1014"/>
      <c r="CD124" s="1014"/>
      <c r="CE124" s="1014"/>
      <c r="CF124" s="1015"/>
      <c r="CG124" s="1016"/>
      <c r="CH124" s="1016"/>
      <c r="CI124" s="1016"/>
      <c r="CJ124" s="1017"/>
      <c r="CK124" s="999"/>
      <c r="CL124" s="999"/>
      <c r="CM124" s="999"/>
      <c r="CN124" s="999"/>
      <c r="CO124" s="1000"/>
      <c r="CP124" s="1006" t="s">
        <v>456</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24" customFormat="1" ht="26.25" customHeight="1" x14ac:dyDescent="0.15">
      <c r="A125" s="1045"/>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457</v>
      </c>
      <c r="CL125" s="994"/>
      <c r="CM125" s="994"/>
      <c r="CN125" s="994"/>
      <c r="CO125" s="995"/>
      <c r="CP125" s="916" t="s">
        <v>458</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24" customFormat="1" ht="26.25" customHeight="1" thickBot="1" x14ac:dyDescent="0.2">
      <c r="A126" s="1045"/>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261269</v>
      </c>
      <c r="AB126" s="946"/>
      <c r="AC126" s="946"/>
      <c r="AD126" s="946"/>
      <c r="AE126" s="947"/>
      <c r="AF126" s="948">
        <v>259503</v>
      </c>
      <c r="AG126" s="946"/>
      <c r="AH126" s="946"/>
      <c r="AI126" s="946"/>
      <c r="AJ126" s="947"/>
      <c r="AK126" s="948">
        <v>246376</v>
      </c>
      <c r="AL126" s="946"/>
      <c r="AM126" s="946"/>
      <c r="AN126" s="946"/>
      <c r="AO126" s="947"/>
      <c r="AP126" s="949">
        <v>2.4</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459</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24" customFormat="1" ht="26.25" customHeight="1" x14ac:dyDescent="0.15">
      <c r="A127" s="1046"/>
      <c r="B127" s="938"/>
      <c r="C127" s="960" t="s">
        <v>460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632</v>
      </c>
      <c r="AB127" s="946"/>
      <c r="AC127" s="946"/>
      <c r="AD127" s="946"/>
      <c r="AE127" s="947"/>
      <c r="AF127" s="948">
        <v>517</v>
      </c>
      <c r="AG127" s="946"/>
      <c r="AH127" s="946"/>
      <c r="AI127" s="946"/>
      <c r="AJ127" s="947"/>
      <c r="AK127" s="948">
        <v>755</v>
      </c>
      <c r="AL127" s="946"/>
      <c r="AM127" s="946"/>
      <c r="AN127" s="946"/>
      <c r="AO127" s="947"/>
      <c r="AP127" s="949">
        <v>0</v>
      </c>
      <c r="AQ127" s="950"/>
      <c r="AR127" s="950"/>
      <c r="AS127" s="950"/>
      <c r="AT127" s="951"/>
      <c r="AU127" s="226"/>
      <c r="AV127" s="226"/>
      <c r="AW127" s="226"/>
      <c r="AX127" s="1019" t="s">
        <v>461</v>
      </c>
      <c r="AY127" s="1020"/>
      <c r="AZ127" s="1020"/>
      <c r="BA127" s="1020"/>
      <c r="BB127" s="1020"/>
      <c r="BC127" s="1020"/>
      <c r="BD127" s="1020"/>
      <c r="BE127" s="1021"/>
      <c r="BF127" s="1022" t="s">
        <v>462</v>
      </c>
      <c r="BG127" s="1020"/>
      <c r="BH127" s="1020"/>
      <c r="BI127" s="1020"/>
      <c r="BJ127" s="1020"/>
      <c r="BK127" s="1020"/>
      <c r="BL127" s="1021"/>
      <c r="BM127" s="1022" t="s">
        <v>463</v>
      </c>
      <c r="BN127" s="1020"/>
      <c r="BO127" s="1020"/>
      <c r="BP127" s="1020"/>
      <c r="BQ127" s="1020"/>
      <c r="BR127" s="1020"/>
      <c r="BS127" s="1021"/>
      <c r="BT127" s="1022" t="s">
        <v>464</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465</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24" customFormat="1" ht="26.25" customHeight="1" thickBot="1" x14ac:dyDescent="0.2">
      <c r="A128" s="1029" t="s">
        <v>466</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467</v>
      </c>
      <c r="X128" s="1031"/>
      <c r="Y128" s="1031"/>
      <c r="Z128" s="1032"/>
      <c r="AA128" s="1033">
        <v>700392</v>
      </c>
      <c r="AB128" s="1034"/>
      <c r="AC128" s="1034"/>
      <c r="AD128" s="1034"/>
      <c r="AE128" s="1035"/>
      <c r="AF128" s="1036">
        <v>646904</v>
      </c>
      <c r="AG128" s="1034"/>
      <c r="AH128" s="1034"/>
      <c r="AI128" s="1034"/>
      <c r="AJ128" s="1035"/>
      <c r="AK128" s="1036">
        <v>753499</v>
      </c>
      <c r="AL128" s="1034"/>
      <c r="AM128" s="1034"/>
      <c r="AN128" s="1034"/>
      <c r="AO128" s="1035"/>
      <c r="AP128" s="1037"/>
      <c r="AQ128" s="1038"/>
      <c r="AR128" s="1038"/>
      <c r="AS128" s="1038"/>
      <c r="AT128" s="1039"/>
      <c r="AU128" s="226"/>
      <c r="AV128" s="226"/>
      <c r="AW128" s="226"/>
      <c r="AX128" s="883" t="s">
        <v>468</v>
      </c>
      <c r="AY128" s="884"/>
      <c r="AZ128" s="884"/>
      <c r="BA128" s="884"/>
      <c r="BB128" s="884"/>
      <c r="BC128" s="884"/>
      <c r="BD128" s="884"/>
      <c r="BE128" s="885"/>
      <c r="BF128" s="1040" t="s">
        <v>121</v>
      </c>
      <c r="BG128" s="1041"/>
      <c r="BH128" s="1041"/>
      <c r="BI128" s="1041"/>
      <c r="BJ128" s="1041"/>
      <c r="BK128" s="1041"/>
      <c r="BL128" s="1042"/>
      <c r="BM128" s="1040">
        <v>13.06</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469</v>
      </c>
      <c r="CQ128" s="713"/>
      <c r="CR128" s="713"/>
      <c r="CS128" s="713"/>
      <c r="CT128" s="713"/>
      <c r="CU128" s="713"/>
      <c r="CV128" s="713"/>
      <c r="CW128" s="713"/>
      <c r="CX128" s="713"/>
      <c r="CY128" s="713"/>
      <c r="CZ128" s="713"/>
      <c r="DA128" s="713"/>
      <c r="DB128" s="713"/>
      <c r="DC128" s="713"/>
      <c r="DD128" s="713"/>
      <c r="DE128" s="713"/>
      <c r="DF128" s="1024"/>
      <c r="DG128" s="1025" t="s">
        <v>121</v>
      </c>
      <c r="DH128" s="1026"/>
      <c r="DI128" s="1026"/>
      <c r="DJ128" s="1026"/>
      <c r="DK128" s="1026"/>
      <c r="DL128" s="1026" t="s">
        <v>121</v>
      </c>
      <c r="DM128" s="1026"/>
      <c r="DN128" s="1026"/>
      <c r="DO128" s="1026"/>
      <c r="DP128" s="1026"/>
      <c r="DQ128" s="1026" t="s">
        <v>121</v>
      </c>
      <c r="DR128" s="1026"/>
      <c r="DS128" s="1026"/>
      <c r="DT128" s="1026"/>
      <c r="DU128" s="1026"/>
      <c r="DV128" s="1027" t="s">
        <v>121</v>
      </c>
      <c r="DW128" s="1027"/>
      <c r="DX128" s="1027"/>
      <c r="DY128" s="1027"/>
      <c r="DZ128" s="1028"/>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470</v>
      </c>
      <c r="X129" s="1058"/>
      <c r="Y129" s="1058"/>
      <c r="Z129" s="1059"/>
      <c r="AA129" s="945">
        <v>12358870</v>
      </c>
      <c r="AB129" s="946"/>
      <c r="AC129" s="946"/>
      <c r="AD129" s="946"/>
      <c r="AE129" s="947"/>
      <c r="AF129" s="948">
        <v>11830407</v>
      </c>
      <c r="AG129" s="946"/>
      <c r="AH129" s="946"/>
      <c r="AI129" s="946"/>
      <c r="AJ129" s="947"/>
      <c r="AK129" s="948">
        <v>11952106</v>
      </c>
      <c r="AL129" s="946"/>
      <c r="AM129" s="946"/>
      <c r="AN129" s="946"/>
      <c r="AO129" s="947"/>
      <c r="AP129" s="1060"/>
      <c r="AQ129" s="1061"/>
      <c r="AR129" s="1061"/>
      <c r="AS129" s="1061"/>
      <c r="AT129" s="1062"/>
      <c r="AU129" s="227"/>
      <c r="AV129" s="227"/>
      <c r="AW129" s="227"/>
      <c r="AX129" s="1052" t="s">
        <v>471</v>
      </c>
      <c r="AY129" s="910"/>
      <c r="AZ129" s="910"/>
      <c r="BA129" s="910"/>
      <c r="BB129" s="910"/>
      <c r="BC129" s="910"/>
      <c r="BD129" s="910"/>
      <c r="BE129" s="911"/>
      <c r="BF129" s="1053" t="s">
        <v>121</v>
      </c>
      <c r="BG129" s="1054"/>
      <c r="BH129" s="1054"/>
      <c r="BI129" s="1054"/>
      <c r="BJ129" s="1054"/>
      <c r="BK129" s="1054"/>
      <c r="BL129" s="1055"/>
      <c r="BM129" s="1053">
        <v>18.059999999999999</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472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473</v>
      </c>
      <c r="X130" s="1058"/>
      <c r="Y130" s="1058"/>
      <c r="Z130" s="1059"/>
      <c r="AA130" s="945">
        <v>1895336</v>
      </c>
      <c r="AB130" s="946"/>
      <c r="AC130" s="946"/>
      <c r="AD130" s="946"/>
      <c r="AE130" s="947"/>
      <c r="AF130" s="948">
        <v>1702458</v>
      </c>
      <c r="AG130" s="946"/>
      <c r="AH130" s="946"/>
      <c r="AI130" s="946"/>
      <c r="AJ130" s="947"/>
      <c r="AK130" s="948">
        <v>1710974</v>
      </c>
      <c r="AL130" s="946"/>
      <c r="AM130" s="946"/>
      <c r="AN130" s="946"/>
      <c r="AO130" s="947"/>
      <c r="AP130" s="1060"/>
      <c r="AQ130" s="1061"/>
      <c r="AR130" s="1061"/>
      <c r="AS130" s="1061"/>
      <c r="AT130" s="1062"/>
      <c r="AU130" s="227"/>
      <c r="AV130" s="227"/>
      <c r="AW130" s="227"/>
      <c r="AX130" s="1052" t="s">
        <v>474</v>
      </c>
      <c r="AY130" s="910"/>
      <c r="AZ130" s="910"/>
      <c r="BA130" s="910"/>
      <c r="BB130" s="910"/>
      <c r="BC130" s="910"/>
      <c r="BD130" s="910"/>
      <c r="BE130" s="911"/>
      <c r="BF130" s="1088">
        <v>16.100000000000001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475</v>
      </c>
      <c r="X131" s="1095"/>
      <c r="Y131" s="1095"/>
      <c r="Z131" s="1096"/>
      <c r="AA131" s="991">
        <v>10463534</v>
      </c>
      <c r="AB131" s="973"/>
      <c r="AC131" s="973"/>
      <c r="AD131" s="973"/>
      <c r="AE131" s="974"/>
      <c r="AF131" s="972">
        <v>10127949</v>
      </c>
      <c r="AG131" s="973"/>
      <c r="AH131" s="973"/>
      <c r="AI131" s="973"/>
      <c r="AJ131" s="974"/>
      <c r="AK131" s="972">
        <v>10241132</v>
      </c>
      <c r="AL131" s="973"/>
      <c r="AM131" s="973"/>
      <c r="AN131" s="973"/>
      <c r="AO131" s="974"/>
      <c r="AP131" s="1097"/>
      <c r="AQ131" s="1098"/>
      <c r="AR131" s="1098"/>
      <c r="AS131" s="1098"/>
      <c r="AT131" s="1099"/>
      <c r="AU131" s="227"/>
      <c r="AV131" s="227"/>
      <c r="AW131" s="227"/>
      <c r="AX131" s="1070" t="s">
        <v>476</v>
      </c>
      <c r="AY131" s="713"/>
      <c r="AZ131" s="713"/>
      <c r="BA131" s="713"/>
      <c r="BB131" s="713"/>
      <c r="BC131" s="713"/>
      <c r="BD131" s="713"/>
      <c r="BE131" s="1024"/>
      <c r="BF131" s="1071">
        <v>112.9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478</v>
      </c>
      <c r="W132" s="1081"/>
      <c r="X132" s="1081"/>
      <c r="Y132" s="1081"/>
      <c r="Z132" s="1082"/>
      <c r="AA132" s="1083">
        <v>16.531059200000001</v>
      </c>
      <c r="AB132" s="1084"/>
      <c r="AC132" s="1084"/>
      <c r="AD132" s="1084"/>
      <c r="AE132" s="1085"/>
      <c r="AF132" s="1086">
        <v>16.48895546</v>
      </c>
      <c r="AG132" s="1084"/>
      <c r="AH132" s="1084"/>
      <c r="AI132" s="1084"/>
      <c r="AJ132" s="1085"/>
      <c r="AK132" s="1086">
        <v>15.5598717</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479</v>
      </c>
      <c r="W133" s="1064"/>
      <c r="X133" s="1064"/>
      <c r="Y133" s="1064"/>
      <c r="Z133" s="1065"/>
      <c r="AA133" s="1066">
        <v>16.899999999999999</v>
      </c>
      <c r="AB133" s="1067"/>
      <c r="AC133" s="1067"/>
      <c r="AD133" s="1067"/>
      <c r="AE133" s="1068"/>
      <c r="AF133" s="1066">
        <v>16.7</v>
      </c>
      <c r="AG133" s="1067"/>
      <c r="AH133" s="1067"/>
      <c r="AI133" s="1067"/>
      <c r="AJ133" s="1068"/>
      <c r="AK133" s="1066">
        <v>16.100000000000001</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1/jZ1zqp9t5UfCXeaT+4HI1oDKYEGlsDSxD/+f04cD631LwAu/fd1l9PVF9p8dy/+cX7AyB181VmqNRK5rzBKQ==" saltValue="XOnH2hfX2oZyH9HCzZ0ZL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E74" sqref="AD73:AE74"/>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7vuhMns2BDO+wzM222111ybbSLbQM8NrYiuj+ZG8MFaZQNiCRiKfaXBQ5HQ80Ga1GVpU8VoAhG9baflxLcJttA==" saltValue="MwNMO6Rfmzf4DZ70znxK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1"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WN1e2kD5PtZF17KE+2o8fZH5SzPJvoYZkOrxqYFpiL13A01mJW+N5wvloHEPEdBTn97+5P++vHYvjzyBpu2Ig==" saltValue="H9Abq4ZDwum2EYmGPKAfz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L18" sqref="H18:AN22"/>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482</v>
      </c>
      <c r="AL6" s="260"/>
      <c r="AM6" s="260"/>
      <c r="AN6" s="260"/>
    </row>
    <row r="7" spans="1:46" ht="13.5" customHeight="1" x14ac:dyDescent="0.15">
      <c r="A7" s="259"/>
      <c r="AK7" s="262"/>
      <c r="AL7" s="263"/>
      <c r="AM7" s="263"/>
      <c r="AN7" s="264"/>
      <c r="AO7" s="1101" t="s">
        <v>483</v>
      </c>
      <c r="AP7" s="265"/>
      <c r="AQ7" s="266" t="s">
        <v>484</v>
      </c>
      <c r="AR7" s="267"/>
    </row>
    <row r="8" spans="1:46" x14ac:dyDescent="0.15">
      <c r="A8" s="259"/>
      <c r="AK8" s="268"/>
      <c r="AL8" s="269"/>
      <c r="AM8" s="269"/>
      <c r="AN8" s="270"/>
      <c r="AO8" s="1102"/>
      <c r="AP8" s="271" t="s">
        <v>485</v>
      </c>
      <c r="AQ8" s="272" t="s">
        <v>486</v>
      </c>
      <c r="AR8" s="273" t="s">
        <v>487</v>
      </c>
    </row>
    <row r="9" spans="1:46" x14ac:dyDescent="0.15">
      <c r="A9" s="259"/>
      <c r="AK9" s="1103" t="s">
        <v>488</v>
      </c>
      <c r="AL9" s="1104"/>
      <c r="AM9" s="1104"/>
      <c r="AN9" s="1105"/>
      <c r="AO9" s="274">
        <v>3063901</v>
      </c>
      <c r="AP9" s="274">
        <v>93281</v>
      </c>
      <c r="AQ9" s="275">
        <v>107616</v>
      </c>
      <c r="AR9" s="276">
        <v>-13.3</v>
      </c>
    </row>
    <row r="10" spans="1:46" ht="13.5" customHeight="1" x14ac:dyDescent="0.15">
      <c r="A10" s="259"/>
      <c r="AK10" s="1103" t="s">
        <v>489</v>
      </c>
      <c r="AL10" s="1104"/>
      <c r="AM10" s="1104"/>
      <c r="AN10" s="1105"/>
      <c r="AO10" s="277">
        <v>506223</v>
      </c>
      <c r="AP10" s="277">
        <v>15412</v>
      </c>
      <c r="AQ10" s="278">
        <v>10095</v>
      </c>
      <c r="AR10" s="279">
        <v>52.7</v>
      </c>
    </row>
    <row r="11" spans="1:46" ht="13.5" customHeight="1" x14ac:dyDescent="0.15">
      <c r="A11" s="259"/>
      <c r="AK11" s="1103" t="s">
        <v>490</v>
      </c>
      <c r="AL11" s="1104"/>
      <c r="AM11" s="1104"/>
      <c r="AN11" s="1105"/>
      <c r="AO11" s="277">
        <v>6885</v>
      </c>
      <c r="AP11" s="277">
        <v>210</v>
      </c>
      <c r="AQ11" s="278">
        <v>1704</v>
      </c>
      <c r="AR11" s="279">
        <v>-87.7</v>
      </c>
    </row>
    <row r="12" spans="1:46" ht="13.5" customHeight="1" x14ac:dyDescent="0.15">
      <c r="A12" s="259"/>
      <c r="AK12" s="1103" t="s">
        <v>491</v>
      </c>
      <c r="AL12" s="1104"/>
      <c r="AM12" s="1104"/>
      <c r="AN12" s="1105"/>
      <c r="AO12" s="277" t="s">
        <v>492</v>
      </c>
      <c r="AP12" s="277" t="s">
        <v>492</v>
      </c>
      <c r="AQ12" s="278">
        <v>7</v>
      </c>
      <c r="AR12" s="279" t="s">
        <v>492</v>
      </c>
    </row>
    <row r="13" spans="1:46" ht="13.5" customHeight="1" x14ac:dyDescent="0.15">
      <c r="A13" s="259"/>
      <c r="AK13" s="1103" t="s">
        <v>493</v>
      </c>
      <c r="AL13" s="1104"/>
      <c r="AM13" s="1104"/>
      <c r="AN13" s="1105"/>
      <c r="AO13" s="277">
        <v>131484</v>
      </c>
      <c r="AP13" s="277">
        <v>4003</v>
      </c>
      <c r="AQ13" s="278">
        <v>4110</v>
      </c>
      <c r="AR13" s="279">
        <v>-2.6</v>
      </c>
    </row>
    <row r="14" spans="1:46" ht="13.5" customHeight="1" x14ac:dyDescent="0.15">
      <c r="A14" s="259"/>
      <c r="AK14" s="1103" t="s">
        <v>494</v>
      </c>
      <c r="AL14" s="1104"/>
      <c r="AM14" s="1104"/>
      <c r="AN14" s="1105"/>
      <c r="AO14" s="277">
        <v>77699</v>
      </c>
      <c r="AP14" s="277">
        <v>2366</v>
      </c>
      <c r="AQ14" s="278">
        <v>2451</v>
      </c>
      <c r="AR14" s="279">
        <v>-3.5</v>
      </c>
    </row>
    <row r="15" spans="1:46" ht="13.5" customHeight="1" x14ac:dyDescent="0.15">
      <c r="A15" s="259"/>
      <c r="AK15" s="1106" t="s">
        <v>495</v>
      </c>
      <c r="AL15" s="1107"/>
      <c r="AM15" s="1107"/>
      <c r="AN15" s="1108"/>
      <c r="AO15" s="277">
        <v>-60848</v>
      </c>
      <c r="AP15" s="277">
        <v>-1853</v>
      </c>
      <c r="AQ15" s="278">
        <v>-6399</v>
      </c>
      <c r="AR15" s="279">
        <v>-71</v>
      </c>
    </row>
    <row r="16" spans="1:46" x14ac:dyDescent="0.15">
      <c r="A16" s="259"/>
      <c r="AK16" s="1106" t="s">
        <v>178</v>
      </c>
      <c r="AL16" s="1107"/>
      <c r="AM16" s="1107"/>
      <c r="AN16" s="1108"/>
      <c r="AO16" s="277">
        <v>3725344</v>
      </c>
      <c r="AP16" s="277">
        <v>113418</v>
      </c>
      <c r="AQ16" s="278">
        <v>119584</v>
      </c>
      <c r="AR16" s="279">
        <v>-5.2</v>
      </c>
    </row>
    <row r="17" spans="1:46" x14ac:dyDescent="0.15">
      <c r="A17" s="259"/>
    </row>
    <row r="18" spans="1:46" x14ac:dyDescent="0.15">
      <c r="A18" s="259"/>
      <c r="AQ18" s="280"/>
      <c r="AR18" s="280"/>
    </row>
    <row r="19" spans="1:46" x14ac:dyDescent="0.15">
      <c r="A19" s="259"/>
      <c r="AK19" s="255" t="s">
        <v>496</v>
      </c>
    </row>
    <row r="20" spans="1:46" x14ac:dyDescent="0.15">
      <c r="A20" s="259"/>
      <c r="AK20" s="281"/>
      <c r="AL20" s="282"/>
      <c r="AM20" s="282"/>
      <c r="AN20" s="283"/>
      <c r="AO20" s="284" t="s">
        <v>497</v>
      </c>
      <c r="AP20" s="285" t="s">
        <v>498</v>
      </c>
      <c r="AQ20" s="286" t="s">
        <v>499</v>
      </c>
      <c r="AR20" s="287"/>
    </row>
    <row r="21" spans="1:46" s="260" customFormat="1" x14ac:dyDescent="0.15">
      <c r="A21" s="288"/>
      <c r="AK21" s="1109" t="s">
        <v>500</v>
      </c>
      <c r="AL21" s="1110"/>
      <c r="AM21" s="1110"/>
      <c r="AN21" s="1111"/>
      <c r="AO21" s="289">
        <v>9.56</v>
      </c>
      <c r="AP21" s="290">
        <v>10.86</v>
      </c>
      <c r="AQ21" s="291">
        <v>-1.3</v>
      </c>
      <c r="AS21" s="292"/>
      <c r="AT21" s="288"/>
    </row>
    <row r="22" spans="1:46" s="260" customFormat="1" x14ac:dyDescent="0.15">
      <c r="A22" s="288"/>
      <c r="AK22" s="1109" t="s">
        <v>501</v>
      </c>
      <c r="AL22" s="1110"/>
      <c r="AM22" s="1110"/>
      <c r="AN22" s="1111"/>
      <c r="AO22" s="293">
        <v>97.1</v>
      </c>
      <c r="AP22" s="294">
        <v>97.3</v>
      </c>
      <c r="AQ22" s="295">
        <v>-0.2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504</v>
      </c>
      <c r="AL29" s="260"/>
      <c r="AM29" s="260"/>
      <c r="AN29" s="260"/>
      <c r="AS29" s="302"/>
    </row>
    <row r="30" spans="1:46" ht="13.5" customHeight="1" x14ac:dyDescent="0.15">
      <c r="A30" s="259"/>
      <c r="AK30" s="262"/>
      <c r="AL30" s="263"/>
      <c r="AM30" s="263"/>
      <c r="AN30" s="264"/>
      <c r="AO30" s="1101" t="s">
        <v>483</v>
      </c>
      <c r="AP30" s="265"/>
      <c r="AQ30" s="266" t="s">
        <v>484</v>
      </c>
      <c r="AR30" s="267"/>
    </row>
    <row r="31" spans="1:46" x14ac:dyDescent="0.15">
      <c r="A31" s="259"/>
      <c r="AK31" s="268"/>
      <c r="AL31" s="269"/>
      <c r="AM31" s="269"/>
      <c r="AN31" s="270"/>
      <c r="AO31" s="1102"/>
      <c r="AP31" s="271" t="s">
        <v>485</v>
      </c>
      <c r="AQ31" s="272" t="s">
        <v>486</v>
      </c>
      <c r="AR31" s="273" t="s">
        <v>487</v>
      </c>
    </row>
    <row r="32" spans="1:46" ht="27" customHeight="1" x14ac:dyDescent="0.15">
      <c r="A32" s="259"/>
      <c r="AK32" s="1117" t="s">
        <v>505</v>
      </c>
      <c r="AL32" s="1118"/>
      <c r="AM32" s="1118"/>
      <c r="AN32" s="1119"/>
      <c r="AO32" s="303">
        <v>3332955</v>
      </c>
      <c r="AP32" s="303">
        <v>101472</v>
      </c>
      <c r="AQ32" s="304">
        <v>75090</v>
      </c>
      <c r="AR32" s="305">
        <v>35.1</v>
      </c>
    </row>
    <row r="33" spans="1:46" ht="13.5" customHeight="1" x14ac:dyDescent="0.15">
      <c r="A33" s="259"/>
      <c r="AK33" s="1117" t="s">
        <v>506</v>
      </c>
      <c r="AL33" s="1118"/>
      <c r="AM33" s="1118"/>
      <c r="AN33" s="1119"/>
      <c r="AO33" s="303" t="s">
        <v>492</v>
      </c>
      <c r="AP33" s="303" t="s">
        <v>492</v>
      </c>
      <c r="AQ33" s="304" t="s">
        <v>492</v>
      </c>
      <c r="AR33" s="305" t="s">
        <v>492</v>
      </c>
    </row>
    <row r="34" spans="1:46" ht="27" customHeight="1" x14ac:dyDescent="0.15">
      <c r="A34" s="259"/>
      <c r="AK34" s="1117" t="s">
        <v>507</v>
      </c>
      <c r="AL34" s="1118"/>
      <c r="AM34" s="1118"/>
      <c r="AN34" s="1119"/>
      <c r="AO34" s="303" t="s">
        <v>492</v>
      </c>
      <c r="AP34" s="303" t="s">
        <v>492</v>
      </c>
      <c r="AQ34" s="304">
        <v>1</v>
      </c>
      <c r="AR34" s="305" t="s">
        <v>492</v>
      </c>
    </row>
    <row r="35" spans="1:46" ht="27" customHeight="1" x14ac:dyDescent="0.15">
      <c r="A35" s="259"/>
      <c r="AK35" s="1117" t="s">
        <v>508</v>
      </c>
      <c r="AL35" s="1118"/>
      <c r="AM35" s="1118"/>
      <c r="AN35" s="1119"/>
      <c r="AO35" s="303">
        <v>374151</v>
      </c>
      <c r="AP35" s="303">
        <v>11391</v>
      </c>
      <c r="AQ35" s="304">
        <v>17211</v>
      </c>
      <c r="AR35" s="305">
        <v>-33.799999999999997</v>
      </c>
    </row>
    <row r="36" spans="1:46" ht="27" customHeight="1" x14ac:dyDescent="0.15">
      <c r="A36" s="259"/>
      <c r="AK36" s="1117" t="s">
        <v>509</v>
      </c>
      <c r="AL36" s="1118"/>
      <c r="AM36" s="1118"/>
      <c r="AN36" s="1119"/>
      <c r="AO36" s="303">
        <v>102187</v>
      </c>
      <c r="AP36" s="303">
        <v>3111</v>
      </c>
      <c r="AQ36" s="304">
        <v>2478</v>
      </c>
      <c r="AR36" s="305">
        <v>25.5</v>
      </c>
    </row>
    <row r="37" spans="1:46" ht="13.5" customHeight="1" x14ac:dyDescent="0.15">
      <c r="A37" s="259"/>
      <c r="AK37" s="1117" t="s">
        <v>510</v>
      </c>
      <c r="AL37" s="1118"/>
      <c r="AM37" s="1118"/>
      <c r="AN37" s="1119"/>
      <c r="AO37" s="303">
        <v>247131</v>
      </c>
      <c r="AP37" s="303">
        <v>7524</v>
      </c>
      <c r="AQ37" s="304">
        <v>654</v>
      </c>
      <c r="AR37" s="305">
        <v>1050.5</v>
      </c>
    </row>
    <row r="38" spans="1:46" ht="27" customHeight="1" x14ac:dyDescent="0.15">
      <c r="A38" s="259"/>
      <c r="AK38" s="1120" t="s">
        <v>511</v>
      </c>
      <c r="AL38" s="1121"/>
      <c r="AM38" s="1121"/>
      <c r="AN38" s="1122"/>
      <c r="AO38" s="306">
        <v>1556</v>
      </c>
      <c r="AP38" s="306">
        <v>47</v>
      </c>
      <c r="AQ38" s="307">
        <v>4</v>
      </c>
      <c r="AR38" s="295">
        <v>1075</v>
      </c>
      <c r="AS38" s="302"/>
    </row>
    <row r="39" spans="1:46" x14ac:dyDescent="0.15">
      <c r="A39" s="259"/>
      <c r="AK39" s="1120" t="s">
        <v>512</v>
      </c>
      <c r="AL39" s="1121"/>
      <c r="AM39" s="1121"/>
      <c r="AN39" s="1122"/>
      <c r="AO39" s="303">
        <v>-753499</v>
      </c>
      <c r="AP39" s="303">
        <v>-22940</v>
      </c>
      <c r="AQ39" s="304">
        <v>-3502</v>
      </c>
      <c r="AR39" s="305">
        <v>555.1</v>
      </c>
      <c r="AS39" s="302"/>
    </row>
    <row r="40" spans="1:46" ht="27" customHeight="1" x14ac:dyDescent="0.15">
      <c r="A40" s="259"/>
      <c r="AK40" s="1117" t="s">
        <v>513</v>
      </c>
      <c r="AL40" s="1118"/>
      <c r="AM40" s="1118"/>
      <c r="AN40" s="1119"/>
      <c r="AO40" s="303">
        <v>-1710974</v>
      </c>
      <c r="AP40" s="303">
        <v>-52091</v>
      </c>
      <c r="AQ40" s="304">
        <v>-63750</v>
      </c>
      <c r="AR40" s="305">
        <v>-18.3</v>
      </c>
      <c r="AS40" s="302"/>
    </row>
    <row r="41" spans="1:46" x14ac:dyDescent="0.15">
      <c r="A41" s="259"/>
      <c r="AK41" s="1123" t="s">
        <v>288</v>
      </c>
      <c r="AL41" s="1124"/>
      <c r="AM41" s="1124"/>
      <c r="AN41" s="1125"/>
      <c r="AO41" s="303">
        <v>1593507</v>
      </c>
      <c r="AP41" s="303">
        <v>48514</v>
      </c>
      <c r="AQ41" s="304">
        <v>28185</v>
      </c>
      <c r="AR41" s="305">
        <v>72.099999999999994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514</v>
      </c>
    </row>
    <row r="48" spans="1:46" x14ac:dyDescent="0.15">
      <c r="A48" s="259"/>
      <c r="AK48" s="313" t="s">
        <v>515</v>
      </c>
      <c r="AL48" s="313"/>
      <c r="AM48" s="313"/>
      <c r="AN48" s="313"/>
      <c r="AO48" s="313"/>
      <c r="AP48" s="313"/>
      <c r="AQ48" s="314"/>
      <c r="AR48" s="313"/>
    </row>
    <row r="49" spans="1:44" ht="13.5" customHeight="1" x14ac:dyDescent="0.15">
      <c r="A49" s="259"/>
      <c r="AK49" s="315"/>
      <c r="AL49" s="316"/>
      <c r="AM49" s="1112" t="s">
        <v>483</v>
      </c>
      <c r="AN49" s="1114" t="s">
        <v>516</v>
      </c>
      <c r="AO49" s="1115"/>
      <c r="AP49" s="1115"/>
      <c r="AQ49" s="1115"/>
      <c r="AR49" s="1116"/>
    </row>
    <row r="50" spans="1:44" x14ac:dyDescent="0.15">
      <c r="A50" s="259"/>
      <c r="AK50" s="317"/>
      <c r="AL50" s="318"/>
      <c r="AM50" s="1113"/>
      <c r="AN50" s="319" t="s">
        <v>517</v>
      </c>
      <c r="AO50" s="320" t="s">
        <v>518</v>
      </c>
      <c r="AP50" s="321" t="s">
        <v>519</v>
      </c>
      <c r="AQ50" s="322" t="s">
        <v>520</v>
      </c>
      <c r="AR50" s="323" t="s">
        <v>521</v>
      </c>
    </row>
    <row r="51" spans="1:44" x14ac:dyDescent="0.15">
      <c r="A51" s="259"/>
      <c r="AK51" s="315" t="s">
        <v>522</v>
      </c>
      <c r="AL51" s="316"/>
      <c r="AM51" s="324">
        <v>2513130</v>
      </c>
      <c r="AN51" s="325">
        <v>71724</v>
      </c>
      <c r="AO51" s="326">
        <v>-23.3</v>
      </c>
      <c r="AP51" s="327">
        <v>94081</v>
      </c>
      <c r="AQ51" s="328">
        <v>10.5</v>
      </c>
      <c r="AR51" s="329">
        <v>-33.799999999999997</v>
      </c>
    </row>
    <row r="52" spans="1:44" x14ac:dyDescent="0.15">
      <c r="A52" s="259"/>
      <c r="AK52" s="330"/>
      <c r="AL52" s="331" t="s">
        <v>523</v>
      </c>
      <c r="AM52" s="332">
        <v>1438182</v>
      </c>
      <c r="AN52" s="333">
        <v>41045</v>
      </c>
      <c r="AO52" s="334">
        <v>-10.3</v>
      </c>
      <c r="AP52" s="335">
        <v>48949</v>
      </c>
      <c r="AQ52" s="336">
        <v>11.5</v>
      </c>
      <c r="AR52" s="337">
        <v>-21.8</v>
      </c>
    </row>
    <row r="53" spans="1:44" x14ac:dyDescent="0.15">
      <c r="A53" s="259"/>
      <c r="AK53" s="315" t="s">
        <v>524</v>
      </c>
      <c r="AL53" s="316"/>
      <c r="AM53" s="324">
        <v>6534340</v>
      </c>
      <c r="AN53" s="325">
        <v>188636</v>
      </c>
      <c r="AO53" s="326">
        <v>163</v>
      </c>
      <c r="AP53" s="327">
        <v>92632</v>
      </c>
      <c r="AQ53" s="328">
        <v>-1.5</v>
      </c>
      <c r="AR53" s="329">
        <v>164.5</v>
      </c>
    </row>
    <row r="54" spans="1:44" x14ac:dyDescent="0.15">
      <c r="A54" s="259"/>
      <c r="AK54" s="330"/>
      <c r="AL54" s="331" t="s">
        <v>523</v>
      </c>
      <c r="AM54" s="332">
        <v>2235508</v>
      </c>
      <c r="AN54" s="333">
        <v>64535</v>
      </c>
      <c r="AO54" s="334">
        <v>57.2</v>
      </c>
      <c r="AP54" s="335">
        <v>47978</v>
      </c>
      <c r="AQ54" s="336">
        <v>-2</v>
      </c>
      <c r="AR54" s="337">
        <v>59.2</v>
      </c>
    </row>
    <row r="55" spans="1:44" x14ac:dyDescent="0.15">
      <c r="A55" s="259"/>
      <c r="AK55" s="315" t="s">
        <v>525</v>
      </c>
      <c r="AL55" s="316"/>
      <c r="AM55" s="324">
        <v>7903778</v>
      </c>
      <c r="AN55" s="325">
        <v>232355</v>
      </c>
      <c r="AO55" s="326">
        <v>23.2</v>
      </c>
      <c r="AP55" s="327">
        <v>96469</v>
      </c>
      <c r="AQ55" s="328">
        <v>4.0999999999999996</v>
      </c>
      <c r="AR55" s="329">
        <v>19.100000000000001</v>
      </c>
    </row>
    <row r="56" spans="1:44" x14ac:dyDescent="0.15">
      <c r="A56" s="259"/>
      <c r="AK56" s="330"/>
      <c r="AL56" s="331" t="s">
        <v>523</v>
      </c>
      <c r="AM56" s="332">
        <v>2181504</v>
      </c>
      <c r="AN56" s="333">
        <v>64132</v>
      </c>
      <c r="AO56" s="334">
        <v>-0.6</v>
      </c>
      <c r="AP56" s="335">
        <v>49775</v>
      </c>
      <c r="AQ56" s="336">
        <v>3.7</v>
      </c>
      <c r="AR56" s="337">
        <v>-4.3</v>
      </c>
    </row>
    <row r="57" spans="1:44" x14ac:dyDescent="0.15">
      <c r="A57" s="259"/>
      <c r="AK57" s="315" t="s">
        <v>526</v>
      </c>
      <c r="AL57" s="316"/>
      <c r="AM57" s="324">
        <v>5002006</v>
      </c>
      <c r="AN57" s="325">
        <v>149564</v>
      </c>
      <c r="AO57" s="326">
        <v>-35.6</v>
      </c>
      <c r="AP57" s="327">
        <v>85743</v>
      </c>
      <c r="AQ57" s="328">
        <v>-11.1</v>
      </c>
      <c r="AR57" s="329">
        <v>-24.5</v>
      </c>
    </row>
    <row r="58" spans="1:44" x14ac:dyDescent="0.15">
      <c r="A58" s="259"/>
      <c r="AK58" s="330"/>
      <c r="AL58" s="331" t="s">
        <v>523</v>
      </c>
      <c r="AM58" s="332">
        <v>3062337</v>
      </c>
      <c r="AN58" s="333">
        <v>91566</v>
      </c>
      <c r="AO58" s="334">
        <v>42.8</v>
      </c>
      <c r="AP58" s="335">
        <v>45231</v>
      </c>
      <c r="AQ58" s="336">
        <v>-9.1</v>
      </c>
      <c r="AR58" s="337">
        <v>51.9</v>
      </c>
    </row>
    <row r="59" spans="1:44" x14ac:dyDescent="0.15">
      <c r="A59" s="259"/>
      <c r="AK59" s="315" t="s">
        <v>527</v>
      </c>
      <c r="AL59" s="316"/>
      <c r="AM59" s="324">
        <v>5179139</v>
      </c>
      <c r="AN59" s="325">
        <v>157679</v>
      </c>
      <c r="AO59" s="326">
        <v>5.4</v>
      </c>
      <c r="AP59" s="327">
        <v>92509</v>
      </c>
      <c r="AQ59" s="328">
        <v>7.9</v>
      </c>
      <c r="AR59" s="329">
        <v>-2.5</v>
      </c>
    </row>
    <row r="60" spans="1:44" x14ac:dyDescent="0.15">
      <c r="A60" s="259"/>
      <c r="AK60" s="330"/>
      <c r="AL60" s="331" t="s">
        <v>523</v>
      </c>
      <c r="AM60" s="332">
        <v>3772272</v>
      </c>
      <c r="AN60" s="333">
        <v>114847</v>
      </c>
      <c r="AO60" s="334">
        <v>25.4</v>
      </c>
      <c r="AP60" s="335">
        <v>52274</v>
      </c>
      <c r="AQ60" s="336">
        <v>15.6</v>
      </c>
      <c r="AR60" s="337">
        <v>9.8000000000000007</v>
      </c>
    </row>
    <row r="61" spans="1:44" x14ac:dyDescent="0.15">
      <c r="A61" s="259"/>
      <c r="AK61" s="315" t="s">
        <v>528</v>
      </c>
      <c r="AL61" s="338"/>
      <c r="AM61" s="324">
        <v>5426479</v>
      </c>
      <c r="AN61" s="325">
        <v>159992</v>
      </c>
      <c r="AO61" s="326">
        <v>26.5</v>
      </c>
      <c r="AP61" s="327">
        <v>92287</v>
      </c>
      <c r="AQ61" s="339">
        <v>2</v>
      </c>
      <c r="AR61" s="329">
        <v>24.5</v>
      </c>
    </row>
    <row r="62" spans="1:44" x14ac:dyDescent="0.15">
      <c r="A62" s="259"/>
      <c r="AK62" s="330"/>
      <c r="AL62" s="331" t="s">
        <v>523</v>
      </c>
      <c r="AM62" s="332">
        <v>2537961</v>
      </c>
      <c r="AN62" s="333">
        <v>75225</v>
      </c>
      <c r="AO62" s="334">
        <v>22.9</v>
      </c>
      <c r="AP62" s="335">
        <v>48841</v>
      </c>
      <c r="AQ62" s="336">
        <v>3.9</v>
      </c>
      <c r="AR62" s="337">
        <v>19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bXVGw4dOMrNjbBFO/WeRtIGEjic15QzEwTd9+T9qhUv18TjT0peaVGwhs/7zxXkMUtV26dZ7Tl7PLAy3hSR+4g==" saltValue="wiijUOaqfTNhhrIUUuqs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480</v>
      </c>
    </row>
    <row r="121" spans="125:125" ht="13.5" hidden="1" customHeight="1" x14ac:dyDescent="0.15">
      <c r="DU121" s="253"/>
    </row>
  </sheetData>
  <sheetProtection algorithmName="SHA-512" hashValue="VrqeI9RinqnegR1zqEKHfjPlD4nkzOWgX0lywb1Ih/OGPit2REE2eW/8kBlLhrQda2YROffLEb2Wp3psMu+imQ==" saltValue="5AHJib2jRqjsKQLpLnsM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election activeCell="AF86" sqref="AF86"/>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480</v>
      </c>
    </row>
  </sheetData>
  <sheetProtection algorithmName="SHA-512" hashValue="/n/EFIuAL0Y1Ze3lQKvfR1UfKopANqJt29zYPEQ6ow8yO7yLFSUI+rDAlAT7euWhQ+73KRij5ZKfjMN8yePw2Q==" saltValue="sNuTVR9nG21f8/If0ZF77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3.38</v>
      </c>
      <c r="G47" s="12">
        <v>3.2</v>
      </c>
      <c r="H47" s="12">
        <v>3.54</v>
      </c>
      <c r="I47" s="12">
        <v>3.73</v>
      </c>
      <c r="J47" s="13">
        <v>4.5999999999999996</v>
      </c>
    </row>
    <row r="48" spans="2:10" ht="57.75" customHeight="1" x14ac:dyDescent="0.15">
      <c r="B48" s="14"/>
      <c r="C48" s="1128" t="s">
        <v>4</v>
      </c>
      <c r="D48" s="1128"/>
      <c r="E48" s="1129"/>
      <c r="F48" s="15">
        <v>1.18</v>
      </c>
      <c r="G48" s="16">
        <v>0.94</v>
      </c>
      <c r="H48" s="16">
        <v>1</v>
      </c>
      <c r="I48" s="16">
        <v>0.8</v>
      </c>
      <c r="J48" s="17">
        <v>0.99</v>
      </c>
    </row>
    <row r="49" spans="2:10" ht="57.75" customHeight="1" thickBot="1" x14ac:dyDescent="0.2">
      <c r="B49" s="18"/>
      <c r="C49" s="1130" t="s">
        <v>5</v>
      </c>
      <c r="D49" s="1130"/>
      <c r="E49" s="1131"/>
      <c r="F49" s="19">
        <v>1.27</v>
      </c>
      <c r="G49" s="20" t="s">
        <v>535</v>
      </c>
      <c r="H49" s="20">
        <v>0.54</v>
      </c>
      <c r="I49" s="20" t="s">
        <v>536</v>
      </c>
      <c r="J49" s="21">
        <v>1.1100000000000001</v>
      </c>
    </row>
    <row r="50" spans="2:10" x14ac:dyDescent="0.15"/>
  </sheetData>
  <sheetProtection algorithmName="SHA-512" hashValue="UdkLRkTGY421jn1Q7ZGqT4voXzOTTGMx0dLUSslzhDB9e3qisqEipoGbIKJUhb9vemkoHNLIYjz6vJgRVhuYqQ==" saltValue="DxOmjjlOnS/i8EowmhMF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keigo.shimoda</cp:lastModifiedBy>
  <dcterms:created xsi:type="dcterms:W3CDTF">2025-02-18T23:58:04Z</dcterms:created>
  <dcterms:modified xsi:type="dcterms:W3CDTF">2025-09-09T00:28:18Z</dcterms:modified>
  <cp:category/>
</cp:coreProperties>
</file>