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RFL001.city.abashiri.hokkaido.jp\Redirect\abs0763\デスクトップ\新しいフォルダー\"/>
    </mc:Choice>
  </mc:AlternateContent>
  <workbookProtection workbookAlgorithmName="SHA-512" workbookHashValue="WF93DbxNgHMzmZeP/6sTEqEY1K04/u6TGJK5+PfEYfhFB3sw3q1N9gitwqaz3M/dz7j0GGzWb9SZNwIjiovyYw==" workbookSaltValue="+BKZGWl8LWTky/c61xA92g=="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<sst xmlns="http://schemas.openxmlformats.org/spreadsheetml/2006/main" count="250" uniqueCount="113">
  <si>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</si>
  <si>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</si>
  <si>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</si>
  <si>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</si>
  <si>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</si>
  <si>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</si>
  <si>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</si>
  <si>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</si>
  <si>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</si>
  <si>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</si>
  <si>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</si>
  <si>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</si>
  <si>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</si>
  <si>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</si>
  <si>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</si>
  <si>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</si>
  <si>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</si>
  <si>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</si>
  <si>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</si>
  <si>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</si>
  <si>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</si>
  <si>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</si>
  <si>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</si>
  <si>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</si>
  <si>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</si>
  <si>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</si>
  <si>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</si>
  <si>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</si>
  <si>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</si>
  <si>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</si>
  <si>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</si>
  <si>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</si>
  <si>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</si>
  <si>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</si>
  <si>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</si>
  <si>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</si>
  <si>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</si>
  <si>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</si>
  <si>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</si>
  <si>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</si>
  <si>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</si>
  <si>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</si>
  <si>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</si>
  <si>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</si>
  <si>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</si>
  <si>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</si>
  <si>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</si>
  <si>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</si>
  <si>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</si>
  <si>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</si>
  <si>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</si>
  <si>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</si>
  <si>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</si>
  <si>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</si>
  <si>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</si>
  <si>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</si>
  <si>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</si>
  <si>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</si>
  <si>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</si>
  <si>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</si>
  <si>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</si>
  <si>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</si>
  <si>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</si>
  <si>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</si>
  <si>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</si>
  <si>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</si>
  <si>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</si>
  <si>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</si>
  <si>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</si>
  <si>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</si>
  <si>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</si>
  <si>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</si>
  <si>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</si>
  <si>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</si>
  <si>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</si>
  <si>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</si>
  <si>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</si>
  <si>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</si>
  <si>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</si>
  <si>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</si>
  <si>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</si>
  <si>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</si>
  <si>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</si>
  <si>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</si>
  <si>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</si>
  <si>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</si>
  <si>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</si>
  <si>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</si>
  <si>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</si>
  <si>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</si>
  <si>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</si>
  <si>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</si>
  <si>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</si>
  <si>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網走市</t>
  </si>
  <si>
    <t>法適用</t>
  </si>
  <si>
    <t>水道事業</t>
  </si>
  <si>
    <t>簡易水道事業</t>
  </si>
  <si>
    <t>C4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</si>
  <si>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</si>
  <si>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</si>
  <si>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</si>
  <si>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</si>
  <si>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</si>
  <si>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</si>
  <si>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</si>
  <si>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</si>
  <si>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</si>
  <si>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</si>
  <si>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</si>
  <si>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</si>
  <si>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当市の簡易水道事業は、令和２年４月１日に地方公営企業法を適用しています。
【①経常収支比率・②累積欠損金比率】
　経常収支比率は100％を超えていますが、簡易水道料金収入だけでは経費を賄えず、一般会計より繰入を受け、運営しています。なお、累積欠損金は発生していません。
【③流動比率・④企業債残高対給水収益比率】
　流動比率は流動負債に占める企業債の割合が高いため、低い水準にあります。
　企業債残高対給水収益比率は高い水準にあります。令和５年度は水道料金の基本料金を２ヶ月分減免した影響で、前年度より比率は増加しています。今後機器更新等で企業債の発行を予定しており、引き続き高い水準で推移する見込みです。
【⑤料金回収率・⑥給水原価・⑦施設利用率・⑧有収率】
　施設能力に比べて配水量及び年間総有収水量が少ないため、施設利用率は低く、給水原価は高くなっています。また、給水収益も低い水準のため料金回収率も低くなっています。なお、令和４年度から配水量の積算方法を変更しており、令和４年度を境に施設利用率は上昇、有収率は低下しています。
　当市の簡易水道料金は、全道でも高い料金設定であり、現時点での料金改定は難しい状態です。
　運営体制のあり方や今後の投資のあり方など、費用の効率性を高める経営改善を行うことにより、これらの指標の改善に努めます。</t>
    <phoneticPr fontId="4"/>
  </si>
  <si>
    <t>　令和５年度は新型コロナウイルス感染症の影響の長期化、物価高騰支援として一般会計からの繰入金を財源とした２ヶ月分の水道料金の基本料金の減免を行いました。そのため、給水収益に関連する指標は前年度と比較し増減しています。
　当市の簡易水道事業は、人口密度の低い区域で事業を行っており、経営規模に見合う料金収入が難しく、今後も厳しい経営状況が予想されます。
　このような状況の下、安全な水を安定的に提供し、円滑な経済活動を持続させるため、施設の更新や維持管理を適切に行うとともに、費用の効率性を高める経営改善を図ることで安定した事業経営に努めます。</t>
    <phoneticPr fontId="4"/>
  </si>
  <si>
    <t>【①有形固定資産減価償却率、②管路経年比率、③管路更新率】
　当市の簡易水道事業は、能取地区が平成８年度に供用開始、中央網走地区が平成16年度に供用開始しており、管路の法定耐用年数40年を経過しておらず「管路経年化率」は0％となっています。また、令和５年度は管路の更新を行っておらず「管路更新率」は0％となっています。
　なお、施設の機器については老朽化しており、老朽化の状況を把握しながら、計画的に更新しています。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</si>
</sst>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7.0000000000000007E-2</c:v>
                </c:pt>
                <c:pt idx="2">
                  <c:v>0.49</c:v>
                </c:pt>
                <c:pt idx="3">
                  <c:v>0.38</c:v>
                </c:pt>
                <c:pt idx="4" formatCode="#,##0.00;&quot;△&quot;#,##0.00">
                  <c:v>0</c:v>
                </c:pt>
              </c:numCache>
            </c:numRef>
          </c:val>
          <c:extLst>
            <c:ext xmlns:c16="http://schemas.microsoft.com/office/drawing/2014/chart" uri="{C3380CC4-5D6E-409C-BE32-E72D297353CC}">
              <c16:uniqueId val="{00000000-DE63-4529-9704-9843CB13D5C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0.96</c:v>
                </c:pt>
                <c:pt idx="2">
                  <c:v>0.37</c:v>
                </c:pt>
                <c:pt idx="3">
                  <c:v>0.23</c:v>
                </c:pt>
                <c:pt idx="4">
                  <c:v>0.88</c:v>
                </c:pt>
              </c:numCache>
            </c:numRef>
          </c:val>
          <c:smooth val="0"/>
          <c:extLst>
            <c:ext xmlns:c16="http://schemas.microsoft.com/office/drawing/2014/chart" uri="{C3380CC4-5D6E-409C-BE32-E72D297353CC}">
              <c16:uniqueId val="{00000001-DE63-4529-9704-9843CB13D5C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21.83</c:v>
                </c:pt>
                <c:pt idx="2">
                  <c:v>21.52</c:v>
                </c:pt>
                <c:pt idx="3">
                  <c:v>31.58</c:v>
                </c:pt>
                <c:pt idx="4">
                  <c:v>32.15</c:v>
                </c:pt>
              </c:numCache>
            </c:numRef>
          </c:val>
          <c:extLst>
            <c:ext xmlns:c16="http://schemas.microsoft.com/office/drawing/2014/chart" uri="{C3380CC4-5D6E-409C-BE32-E72D297353CC}">
              <c16:uniqueId val="{00000000-5556-412D-BEB3-8A0BB7AFDA5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51.52</c:v>
                </c:pt>
                <c:pt idx="2">
                  <c:v>48.75</c:v>
                </c:pt>
                <c:pt idx="3">
                  <c:v>50.95</c:v>
                </c:pt>
                <c:pt idx="4">
                  <c:v>52.39</c:v>
                </c:pt>
              </c:numCache>
            </c:numRef>
          </c:val>
          <c:smooth val="0"/>
          <c:extLst>
            <c:ext xmlns:c16="http://schemas.microsoft.com/office/drawing/2014/chart" uri="{C3380CC4-5D6E-409C-BE32-E72D297353CC}">
              <c16:uniqueId val="{00000001-5556-412D-BEB3-8A0BB7AFDA5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90</c:v>
                </c:pt>
                <c:pt idx="2">
                  <c:v>90</c:v>
                </c:pt>
                <c:pt idx="3">
                  <c:v>61.72</c:v>
                </c:pt>
                <c:pt idx="4">
                  <c:v>58.45</c:v>
                </c:pt>
              </c:numCache>
            </c:numRef>
          </c:val>
          <c:extLst>
            <c:ext xmlns:c16="http://schemas.microsoft.com/office/drawing/2014/chart" uri="{C3380CC4-5D6E-409C-BE32-E72D297353CC}">
              <c16:uniqueId val="{00000000-0463-48DD-AAB2-8D811A5F02F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61.29</c:v>
                </c:pt>
                <c:pt idx="2">
                  <c:v>60.88</c:v>
                </c:pt>
                <c:pt idx="3">
                  <c:v>61</c:v>
                </c:pt>
                <c:pt idx="4">
                  <c:v>63.38</c:v>
                </c:pt>
              </c:numCache>
            </c:numRef>
          </c:val>
          <c:smooth val="0"/>
          <c:extLst>
            <c:ext xmlns:c16="http://schemas.microsoft.com/office/drawing/2014/chart" uri="{C3380CC4-5D6E-409C-BE32-E72D297353CC}">
              <c16:uniqueId val="{00000001-0463-48DD-AAB2-8D811A5F02F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132.52000000000001</c:v>
                </c:pt>
                <c:pt idx="2">
                  <c:v>136.01</c:v>
                </c:pt>
                <c:pt idx="3">
                  <c:v>136.16</c:v>
                </c:pt>
                <c:pt idx="4">
                  <c:v>125.58</c:v>
                </c:pt>
              </c:numCache>
            </c:numRef>
          </c:val>
          <c:extLst>
            <c:ext xmlns:c16="http://schemas.microsoft.com/office/drawing/2014/chart" uri="{C3380CC4-5D6E-409C-BE32-E72D297353CC}">
              <c16:uniqueId val="{00000000-87F3-4B03-8CE6-593D88CEE39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97.61</c:v>
                </c:pt>
                <c:pt idx="2">
                  <c:v>98.78</c:v>
                </c:pt>
                <c:pt idx="3">
                  <c:v>101.23</c:v>
                </c:pt>
                <c:pt idx="4">
                  <c:v>103.12</c:v>
                </c:pt>
              </c:numCache>
            </c:numRef>
          </c:val>
          <c:smooth val="0"/>
          <c:extLst>
            <c:ext xmlns:c16="http://schemas.microsoft.com/office/drawing/2014/chart" uri="{C3380CC4-5D6E-409C-BE32-E72D297353CC}">
              <c16:uniqueId val="{00000001-87F3-4B03-8CE6-593D88CEE39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4.97</c:v>
                </c:pt>
                <c:pt idx="2">
                  <c:v>8.39</c:v>
                </c:pt>
                <c:pt idx="3">
                  <c:v>11.26</c:v>
                </c:pt>
                <c:pt idx="4">
                  <c:v>14.38</c:v>
                </c:pt>
              </c:numCache>
            </c:numRef>
          </c:val>
          <c:extLst>
            <c:ext xmlns:c16="http://schemas.microsoft.com/office/drawing/2014/chart" uri="{C3380CC4-5D6E-409C-BE32-E72D297353CC}">
              <c16:uniqueId val="{00000000-2C0E-44BE-8E95-CD768124B73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24.16</c:v>
                </c:pt>
                <c:pt idx="2">
                  <c:v>29.81</c:v>
                </c:pt>
                <c:pt idx="3">
                  <c:v>30.82</c:v>
                </c:pt>
                <c:pt idx="4">
                  <c:v>24.27</c:v>
                </c:pt>
              </c:numCache>
            </c:numRef>
          </c:val>
          <c:smooth val="0"/>
          <c:extLst>
            <c:ext xmlns:c16="http://schemas.microsoft.com/office/drawing/2014/chart" uri="{C3380CC4-5D6E-409C-BE32-E72D297353CC}">
              <c16:uniqueId val="{00000001-2C0E-44BE-8E95-CD768124B73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0B5D-4F43-B975-7757A9454216}"/>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18.829999999999998</c:v>
                </c:pt>
                <c:pt idx="2">
                  <c:v>18.05</c:v>
                </c:pt>
                <c:pt idx="3">
                  <c:v>14.28</c:v>
                </c:pt>
                <c:pt idx="4">
                  <c:v>12.77</c:v>
                </c:pt>
              </c:numCache>
            </c:numRef>
          </c:val>
          <c:smooth val="0"/>
          <c:extLst>
            <c:ext xmlns:c16="http://schemas.microsoft.com/office/drawing/2014/chart" uri="{C3380CC4-5D6E-409C-BE32-E72D297353CC}">
              <c16:uniqueId val="{00000001-0B5D-4F43-B975-7757A9454216}"/>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7C2-46D5-B78D-5BA88BD086B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143.65</c:v>
                </c:pt>
                <c:pt idx="2">
                  <c:v>155.82</c:v>
                </c:pt>
                <c:pt idx="3">
                  <c:v>155.18</c:v>
                </c:pt>
                <c:pt idx="4">
                  <c:v>101.46</c:v>
                </c:pt>
              </c:numCache>
            </c:numRef>
          </c:val>
          <c:smooth val="0"/>
          <c:extLst>
            <c:ext xmlns:c16="http://schemas.microsoft.com/office/drawing/2014/chart" uri="{C3380CC4-5D6E-409C-BE32-E72D297353CC}">
              <c16:uniqueId val="{00000001-17C2-46D5-B78D-5BA88BD086B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18.96</c:v>
                </c:pt>
                <c:pt idx="2">
                  <c:v>60.57</c:v>
                </c:pt>
                <c:pt idx="3">
                  <c:v>44.78</c:v>
                </c:pt>
                <c:pt idx="4">
                  <c:v>16.899999999999999</c:v>
                </c:pt>
              </c:numCache>
            </c:numRef>
          </c:val>
          <c:extLst>
            <c:ext xmlns:c16="http://schemas.microsoft.com/office/drawing/2014/chart" uri="{C3380CC4-5D6E-409C-BE32-E72D297353CC}">
              <c16:uniqueId val="{00000000-ED72-4299-9FE6-BA7AFEA510B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94.01</c:v>
                </c:pt>
                <c:pt idx="2">
                  <c:v>111.08</c:v>
                </c:pt>
                <c:pt idx="3">
                  <c:v>118.28</c:v>
                </c:pt>
                <c:pt idx="4">
                  <c:v>112.37</c:v>
                </c:pt>
              </c:numCache>
            </c:numRef>
          </c:val>
          <c:smooth val="0"/>
          <c:extLst>
            <c:ext xmlns:c16="http://schemas.microsoft.com/office/drawing/2014/chart" uri="{C3380CC4-5D6E-409C-BE32-E72D297353CC}">
              <c16:uniqueId val="{00000001-ED72-4299-9FE6-BA7AFEA510B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2757.09</c:v>
                </c:pt>
                <c:pt idx="2">
                  <c:v>2507.27</c:v>
                </c:pt>
                <c:pt idx="3">
                  <c:v>2189.0300000000002</c:v>
                </c:pt>
                <c:pt idx="4">
                  <c:v>2266.29</c:v>
                </c:pt>
              </c:numCache>
            </c:numRef>
          </c:val>
          <c:extLst>
            <c:ext xmlns:c16="http://schemas.microsoft.com/office/drawing/2014/chart" uri="{C3380CC4-5D6E-409C-BE32-E72D297353CC}">
              <c16:uniqueId val="{00000000-C5B3-4082-945E-5FD90941593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1421.84</c:v>
                </c:pt>
                <c:pt idx="2">
                  <c:v>1596.62</c:v>
                </c:pt>
                <c:pt idx="3">
                  <c:v>1456.79</c:v>
                </c:pt>
                <c:pt idx="4">
                  <c:v>1364.2</c:v>
                </c:pt>
              </c:numCache>
            </c:numRef>
          </c:val>
          <c:smooth val="0"/>
          <c:extLst>
            <c:ext xmlns:c16="http://schemas.microsoft.com/office/drawing/2014/chart" uri="{C3380CC4-5D6E-409C-BE32-E72D297353CC}">
              <c16:uniqueId val="{00000001-C5B3-4082-945E-5FD90941593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25.39</c:v>
                </c:pt>
                <c:pt idx="2">
                  <c:v>23.68</c:v>
                </c:pt>
                <c:pt idx="3">
                  <c:v>25.2</c:v>
                </c:pt>
                <c:pt idx="4">
                  <c:v>23.36</c:v>
                </c:pt>
              </c:numCache>
            </c:numRef>
          </c:val>
          <c:extLst>
            <c:ext xmlns:c16="http://schemas.microsoft.com/office/drawing/2014/chart" uri="{C3380CC4-5D6E-409C-BE32-E72D297353CC}">
              <c16:uniqueId val="{00000000-AE03-45D9-8076-C71223841C3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35.72</c:v>
                </c:pt>
                <c:pt idx="2">
                  <c:v>33.659999999999997</c:v>
                </c:pt>
                <c:pt idx="3">
                  <c:v>35.33</c:v>
                </c:pt>
                <c:pt idx="4">
                  <c:v>38.58</c:v>
                </c:pt>
              </c:numCache>
            </c:numRef>
          </c:val>
          <c:smooth val="0"/>
          <c:extLst>
            <c:ext xmlns:c16="http://schemas.microsoft.com/office/drawing/2014/chart" uri="{C3380CC4-5D6E-409C-BE32-E72D297353CC}">
              <c16:uniqueId val="{00000001-AE03-45D9-8076-C71223841C3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1343.66</c:v>
                </c:pt>
                <c:pt idx="2">
                  <c:v>1445.51</c:v>
                </c:pt>
                <c:pt idx="3">
                  <c:v>1367.81</c:v>
                </c:pt>
                <c:pt idx="4">
                  <c:v>1364.54</c:v>
                </c:pt>
              </c:numCache>
            </c:numRef>
          </c:val>
          <c:extLst>
            <c:ext xmlns:c16="http://schemas.microsoft.com/office/drawing/2014/chart" uri="{C3380CC4-5D6E-409C-BE32-E72D297353CC}">
              <c16:uniqueId val="{00000000-6A5F-4578-977B-39B769C6D2A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471.3</c:v>
                </c:pt>
                <c:pt idx="2">
                  <c:v>506.68</c:v>
                </c:pt>
                <c:pt idx="3">
                  <c:v>491.45</c:v>
                </c:pt>
                <c:pt idx="4">
                  <c:v>448.81</c:v>
                </c:pt>
              </c:numCache>
            </c:numRef>
          </c:val>
          <c:smooth val="0"/>
          <c:extLst>
            <c:ext xmlns:c16="http://schemas.microsoft.com/office/drawing/2014/chart" uri="{C3380CC4-5D6E-409C-BE32-E72D297353CC}">
              <c16:uniqueId val="{00000001-6A5F-4578-977B-39B769C6D2A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【1,042.45】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【71.52】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【285.48】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【38.43】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【19.16】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北海道　網走市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簡易水道事業</v>
      </c>
      <c r="Q8" s="74"/>
      <c r="R8" s="74"/>
      <c r="S8" s="74"/>
      <c r="T8" s="74"/>
      <c r="U8" s="74"/>
      <c r="V8" s="74"/>
      <c r="W8" s="74" t="str">
        <f>データ!$L$6</f>
        <v>C4</v>
      </c>
      <c r="X8" s="74"/>
      <c r="Y8" s="74"/>
      <c r="Z8" s="74"/>
      <c r="AA8" s="74"/>
      <c r="AB8" s="74"/>
      <c r="AC8" s="74"/>
      <c r="AD8" s="74" t="str">
        <f>データ!$M$6</f>
        <v>非設置</v>
      </c>
      <c r="AE8" s="74"/>
      <c r="AF8" s="74"/>
      <c r="AG8" s="74"/>
      <c r="AH8" s="74"/>
      <c r="AI8" s="74"/>
      <c r="AJ8" s="74"/>
      <c r="AK8" s="2"/>
      <c r="AL8" s="65">
        <f>データ!$R$6</f>
        <v>32846</v>
      </c>
      <c r="AM8" s="65"/>
      <c r="AN8" s="65"/>
      <c r="AO8" s="65"/>
      <c r="AP8" s="65"/>
      <c r="AQ8" s="65"/>
      <c r="AR8" s="65"/>
      <c r="AS8" s="65"/>
      <c r="AT8" s="36">
        <f>データ!$S$6</f>
        <v>470.84</v>
      </c>
      <c r="AU8" s="37"/>
      <c r="AV8" s="37"/>
      <c r="AW8" s="37"/>
      <c r="AX8" s="37"/>
      <c r="AY8" s="37"/>
      <c r="AZ8" s="37"/>
      <c r="BA8" s="37"/>
      <c r="BB8" s="54">
        <f>データ!$T$6</f>
        <v>69.760000000000005</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73.61</v>
      </c>
      <c r="J10" s="37"/>
      <c r="K10" s="37"/>
      <c r="L10" s="37"/>
      <c r="M10" s="37"/>
      <c r="N10" s="37"/>
      <c r="O10" s="64"/>
      <c r="P10" s="54">
        <f>データ!$P$6</f>
        <v>1.76</v>
      </c>
      <c r="Q10" s="54"/>
      <c r="R10" s="54"/>
      <c r="S10" s="54"/>
      <c r="T10" s="54"/>
      <c r="U10" s="54"/>
      <c r="V10" s="54"/>
      <c r="W10" s="65">
        <f>データ!$Q$6</f>
        <v>6404</v>
      </c>
      <c r="X10" s="65"/>
      <c r="Y10" s="65"/>
      <c r="Z10" s="65"/>
      <c r="AA10" s="65"/>
      <c r="AB10" s="65"/>
      <c r="AC10" s="65"/>
      <c r="AD10" s="2"/>
      <c r="AE10" s="2"/>
      <c r="AF10" s="2"/>
      <c r="AG10" s="2"/>
      <c r="AH10" s="2"/>
      <c r="AI10" s="2"/>
      <c r="AJ10" s="2"/>
      <c r="AK10" s="2"/>
      <c r="AL10" s="65">
        <f>データ!$U$6</f>
        <v>570</v>
      </c>
      <c r="AM10" s="65"/>
      <c r="AN10" s="65"/>
      <c r="AO10" s="65"/>
      <c r="AP10" s="65"/>
      <c r="AQ10" s="65"/>
      <c r="AR10" s="65"/>
      <c r="AS10" s="65"/>
      <c r="AT10" s="36">
        <f>データ!$V$6</f>
        <v>40.57</v>
      </c>
      <c r="AU10" s="37"/>
      <c r="AV10" s="37"/>
      <c r="AW10" s="37"/>
      <c r="AX10" s="37"/>
      <c r="AY10" s="37"/>
      <c r="AZ10" s="37"/>
      <c r="BA10" s="37"/>
      <c r="BB10" s="54">
        <f>データ!$W$6</f>
        <v>14.05</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112</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111</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【103.05】</v>
      </c>
      <c r="F85" s="13" t="str">
        <f>データ!AS6</f>
        <v>【30.22】</v>
      </c>
      <c r="G85" s="13" t="str">
        <f>データ!BD6</f>
        <v>【179.30】</v>
      </c>
      <c r="H85" s="13" t="str">
        <f>データ!BO6</f>
        <v>【1,042.45】</v>
      </c>
      <c r="I85" s="13" t="str">
        <f>データ!BZ6</f>
        <v>【57.74】</v>
      </c>
      <c r="J85" s="13" t="str">
        <f>データ!CK6</f>
        <v>【285.48】</v>
      </c>
      <c r="K85" s="13" t="str">
        <f>データ!CV6</f>
        <v>【53.73】</v>
      </c>
      <c r="L85" s="13" t="str">
        <f>データ!DG6</f>
        <v>【71.52】</v>
      </c>
      <c r="M85" s="13" t="str">
        <f>データ!DR6</f>
        <v>【38.43】</v>
      </c>
      <c r="N85" s="13" t="str">
        <f>データ!EC6</f>
        <v>【19.16】</v>
      </c>
      <c r="O85" s="13" t="str">
        <f>データ!EN6</f>
        <v>【0.49】</v>
      </c>
    </row>
  </sheetData>
  <sheetProtection algorithmName="SHA-512" hashValue="GSccKsv2zkClrAWtW/3bKOnBh9v62cytoRaeTKGA+sZYRiOuXkjgTvmY0aw/iIPxTDflBJel2d9nZ4N0OiT4ZQ==" saltValue="qXCYJfaNEJsiJjITilCt0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12114</v>
      </c>
      <c r="D6" s="20">
        <f t="shared" si="3"/>
        <v>46</v>
      </c>
      <c r="E6" s="20">
        <f t="shared" si="3"/>
        <v>1</v>
      </c>
      <c r="F6" s="20">
        <f t="shared" si="3"/>
        <v>0</v>
      </c>
      <c r="G6" s="20">
        <f t="shared" si="3"/>
        <v>5</v>
      </c>
      <c r="H6" s="20" t="str">
        <f t="shared" si="3"/>
        <v>北海道　網走市</v>
      </c>
      <c r="I6" s="20" t="str">
        <f t="shared" si="3"/>
        <v>法適用</v>
      </c>
      <c r="J6" s="20" t="str">
        <f t="shared" si="3"/>
        <v>水道事業</v>
      </c>
      <c r="K6" s="20" t="str">
        <f t="shared" si="3"/>
        <v>簡易水道事業</v>
      </c>
      <c r="L6" s="20" t="str">
        <f t="shared" si="3"/>
        <v>C4</v>
      </c>
      <c r="M6" s="20" t="str">
        <f t="shared" si="3"/>
        <v>非設置</v>
      </c>
      <c r="N6" s="21" t="str">
        <f t="shared" si="3"/>
        <v>-</v>
      </c>
      <c r="O6" s="21">
        <f t="shared" si="3"/>
        <v>73.61</v>
      </c>
      <c r="P6" s="21">
        <f t="shared" si="3"/>
        <v>1.76</v>
      </c>
      <c r="Q6" s="21">
        <f t="shared" si="3"/>
        <v>6404</v>
      </c>
      <c r="R6" s="21">
        <f t="shared" si="3"/>
        <v>32846</v>
      </c>
      <c r="S6" s="21">
        <f t="shared" si="3"/>
        <v>470.84</v>
      </c>
      <c r="T6" s="21">
        <f t="shared" si="3"/>
        <v>69.760000000000005</v>
      </c>
      <c r="U6" s="21">
        <f t="shared" si="3"/>
        <v>570</v>
      </c>
      <c r="V6" s="21">
        <f t="shared" si="3"/>
        <v>40.57</v>
      </c>
      <c r="W6" s="21">
        <f t="shared" si="3"/>
        <v>14.05</v>
      </c>
      <c r="X6" s="22" t="str">
        <f>IF(X7="",NA(),X7)</f>
        <v>-</v>
      </c>
      <c r="Y6" s="22">
        <f t="shared" ref="Y6:AG6" si="4">IF(Y7="",NA(),Y7)</f>
        <v>132.52000000000001</v>
      </c>
      <c r="Z6" s="22">
        <f t="shared" si="4"/>
        <v>136.01</v>
      </c>
      <c r="AA6" s="22">
        <f t="shared" si="4"/>
        <v>136.16</v>
      </c>
      <c r="AB6" s="22">
        <f t="shared" si="4"/>
        <v>125.58</v>
      </c>
      <c r="AC6" s="22" t="str">
        <f t="shared" si="4"/>
        <v>-</v>
      </c>
      <c r="AD6" s="22">
        <f t="shared" si="4"/>
        <v>97.61</v>
      </c>
      <c r="AE6" s="22">
        <f t="shared" si="4"/>
        <v>98.78</v>
      </c>
      <c r="AF6" s="22">
        <f t="shared" si="4"/>
        <v>101.23</v>
      </c>
      <c r="AG6" s="22">
        <f t="shared" si="4"/>
        <v>103.12</v>
      </c>
      <c r="AH6" s="21" t="str">
        <f>IF(AH7="","",IF(AH7="-","【-】","【"&amp;SUBSTITUTE(TEXT(AH7,"#,##0.00"),"-","△")&amp;"】"))</f>
        <v>【103.05】</v>
      </c>
      <c r="AI6" s="22" t="str">
        <f>IF(AI7="",NA(),AI7)</f>
        <v>-</v>
      </c>
      <c r="AJ6" s="21">
        <f t="shared" ref="AJ6:AR6" si="5">IF(AJ7="",NA(),AJ7)</f>
        <v>0</v>
      </c>
      <c r="AK6" s="21">
        <f t="shared" si="5"/>
        <v>0</v>
      </c>
      <c r="AL6" s="21">
        <f t="shared" si="5"/>
        <v>0</v>
      </c>
      <c r="AM6" s="21">
        <f t="shared" si="5"/>
        <v>0</v>
      </c>
      <c r="AN6" s="22" t="str">
        <f t="shared" si="5"/>
        <v>-</v>
      </c>
      <c r="AO6" s="22">
        <f t="shared" si="5"/>
        <v>143.65</v>
      </c>
      <c r="AP6" s="22">
        <f t="shared" si="5"/>
        <v>155.82</v>
      </c>
      <c r="AQ6" s="22">
        <f t="shared" si="5"/>
        <v>155.18</v>
      </c>
      <c r="AR6" s="22">
        <f t="shared" si="5"/>
        <v>101.46</v>
      </c>
      <c r="AS6" s="21" t="str">
        <f>IF(AS7="","",IF(AS7="-","【-】","【"&amp;SUBSTITUTE(TEXT(AS7,"#,##0.00"),"-","△")&amp;"】"))</f>
        <v>【30.22】</v>
      </c>
      <c r="AT6" s="22" t="str">
        <f>IF(AT7="",NA(),AT7)</f>
        <v>-</v>
      </c>
      <c r="AU6" s="22">
        <f t="shared" ref="AU6:BC6" si="6">IF(AU7="",NA(),AU7)</f>
        <v>18.96</v>
      </c>
      <c r="AV6" s="22">
        <f t="shared" si="6"/>
        <v>60.57</v>
      </c>
      <c r="AW6" s="22">
        <f t="shared" si="6"/>
        <v>44.78</v>
      </c>
      <c r="AX6" s="22">
        <f t="shared" si="6"/>
        <v>16.899999999999999</v>
      </c>
      <c r="AY6" s="22" t="str">
        <f t="shared" si="6"/>
        <v>-</v>
      </c>
      <c r="AZ6" s="22">
        <f t="shared" si="6"/>
        <v>94.01</v>
      </c>
      <c r="BA6" s="22">
        <f t="shared" si="6"/>
        <v>111.08</v>
      </c>
      <c r="BB6" s="22">
        <f t="shared" si="6"/>
        <v>118.28</v>
      </c>
      <c r="BC6" s="22">
        <f t="shared" si="6"/>
        <v>112.37</v>
      </c>
      <c r="BD6" s="21" t="str">
        <f>IF(BD7="","",IF(BD7="-","【-】","【"&amp;SUBSTITUTE(TEXT(BD7,"#,##0.00"),"-","△")&amp;"】"))</f>
        <v>【179.30】</v>
      </c>
      <c r="BE6" s="22" t="str">
        <f>IF(BE7="",NA(),BE7)</f>
        <v>-</v>
      </c>
      <c r="BF6" s="22">
        <f t="shared" ref="BF6:BN6" si="7">IF(BF7="",NA(),BF7)</f>
        <v>2757.09</v>
      </c>
      <c r="BG6" s="22">
        <f t="shared" si="7"/>
        <v>2507.27</v>
      </c>
      <c r="BH6" s="22">
        <f t="shared" si="7"/>
        <v>2189.0300000000002</v>
      </c>
      <c r="BI6" s="22">
        <f t="shared" si="7"/>
        <v>2266.29</v>
      </c>
      <c r="BJ6" s="22" t="str">
        <f t="shared" si="7"/>
        <v>-</v>
      </c>
      <c r="BK6" s="22">
        <f t="shared" si="7"/>
        <v>1421.84</v>
      </c>
      <c r="BL6" s="22">
        <f t="shared" si="7"/>
        <v>1596.62</v>
      </c>
      <c r="BM6" s="22">
        <f t="shared" si="7"/>
        <v>1456.79</v>
      </c>
      <c r="BN6" s="22">
        <f t="shared" si="7"/>
        <v>1364.2</v>
      </c>
      <c r="BO6" s="21" t="str">
        <f>IF(BO7="","",IF(BO7="-","【-】","【"&amp;SUBSTITUTE(TEXT(BO7,"#,##0.00"),"-","△")&amp;"】"))</f>
        <v>【1,042.45】</v>
      </c>
      <c r="BP6" s="22" t="str">
        <f>IF(BP7="",NA(),BP7)</f>
        <v>-</v>
      </c>
      <c r="BQ6" s="22">
        <f t="shared" ref="BQ6:BY6" si="8">IF(BQ7="",NA(),BQ7)</f>
        <v>25.39</v>
      </c>
      <c r="BR6" s="22">
        <f t="shared" si="8"/>
        <v>23.68</v>
      </c>
      <c r="BS6" s="22">
        <f t="shared" si="8"/>
        <v>25.2</v>
      </c>
      <c r="BT6" s="22">
        <f t="shared" si="8"/>
        <v>23.36</v>
      </c>
      <c r="BU6" s="22" t="str">
        <f t="shared" si="8"/>
        <v>-</v>
      </c>
      <c r="BV6" s="22">
        <f t="shared" si="8"/>
        <v>35.72</v>
      </c>
      <c r="BW6" s="22">
        <f t="shared" si="8"/>
        <v>33.659999999999997</v>
      </c>
      <c r="BX6" s="22">
        <f t="shared" si="8"/>
        <v>35.33</v>
      </c>
      <c r="BY6" s="22">
        <f t="shared" si="8"/>
        <v>38.58</v>
      </c>
      <c r="BZ6" s="21" t="str">
        <f>IF(BZ7="","",IF(BZ7="-","【-】","【"&amp;SUBSTITUTE(TEXT(BZ7,"#,##0.00"),"-","△")&amp;"】"))</f>
        <v>【57.74】</v>
      </c>
      <c r="CA6" s="22" t="str">
        <f>IF(CA7="",NA(),CA7)</f>
        <v>-</v>
      </c>
      <c r="CB6" s="22">
        <f t="shared" ref="CB6:CJ6" si="9">IF(CB7="",NA(),CB7)</f>
        <v>1343.66</v>
      </c>
      <c r="CC6" s="22">
        <f t="shared" si="9"/>
        <v>1445.51</v>
      </c>
      <c r="CD6" s="22">
        <f t="shared" si="9"/>
        <v>1367.81</v>
      </c>
      <c r="CE6" s="22">
        <f t="shared" si="9"/>
        <v>1364.54</v>
      </c>
      <c r="CF6" s="22" t="str">
        <f t="shared" si="9"/>
        <v>-</v>
      </c>
      <c r="CG6" s="22">
        <f t="shared" si="9"/>
        <v>471.3</v>
      </c>
      <c r="CH6" s="22">
        <f t="shared" si="9"/>
        <v>506.68</v>
      </c>
      <c r="CI6" s="22">
        <f t="shared" si="9"/>
        <v>491.45</v>
      </c>
      <c r="CJ6" s="22">
        <f t="shared" si="9"/>
        <v>448.81</v>
      </c>
      <c r="CK6" s="21" t="str">
        <f>IF(CK7="","",IF(CK7="-","【-】","【"&amp;SUBSTITUTE(TEXT(CK7,"#,##0.00"),"-","△")&amp;"】"))</f>
        <v>【285.48】</v>
      </c>
      <c r="CL6" s="22" t="str">
        <f>IF(CL7="",NA(),CL7)</f>
        <v>-</v>
      </c>
      <c r="CM6" s="22">
        <f t="shared" ref="CM6:CU6" si="10">IF(CM7="",NA(),CM7)</f>
        <v>21.83</v>
      </c>
      <c r="CN6" s="22">
        <f t="shared" si="10"/>
        <v>21.52</v>
      </c>
      <c r="CO6" s="22">
        <f t="shared" si="10"/>
        <v>31.58</v>
      </c>
      <c r="CP6" s="22">
        <f t="shared" si="10"/>
        <v>32.15</v>
      </c>
      <c r="CQ6" s="22" t="str">
        <f t="shared" si="10"/>
        <v>-</v>
      </c>
      <c r="CR6" s="22">
        <f t="shared" si="10"/>
        <v>51.52</v>
      </c>
      <c r="CS6" s="22">
        <f t="shared" si="10"/>
        <v>48.75</v>
      </c>
      <c r="CT6" s="22">
        <f t="shared" si="10"/>
        <v>50.95</v>
      </c>
      <c r="CU6" s="22">
        <f t="shared" si="10"/>
        <v>52.39</v>
      </c>
      <c r="CV6" s="21" t="str">
        <f>IF(CV7="","",IF(CV7="-","【-】","【"&amp;SUBSTITUTE(TEXT(CV7,"#,##0.00"),"-","△")&amp;"】"))</f>
        <v>【53.73】</v>
      </c>
      <c r="CW6" s="22" t="str">
        <f>IF(CW7="",NA(),CW7)</f>
        <v>-</v>
      </c>
      <c r="CX6" s="22">
        <f t="shared" ref="CX6:DF6" si="11">IF(CX7="",NA(),CX7)</f>
        <v>90</v>
      </c>
      <c r="CY6" s="22">
        <f t="shared" si="11"/>
        <v>90</v>
      </c>
      <c r="CZ6" s="22">
        <f t="shared" si="11"/>
        <v>61.72</v>
      </c>
      <c r="DA6" s="22">
        <f t="shared" si="11"/>
        <v>58.45</v>
      </c>
      <c r="DB6" s="22" t="str">
        <f t="shared" si="11"/>
        <v>-</v>
      </c>
      <c r="DC6" s="22">
        <f t="shared" si="11"/>
        <v>61.29</v>
      </c>
      <c r="DD6" s="22">
        <f t="shared" si="11"/>
        <v>60.88</v>
      </c>
      <c r="DE6" s="22">
        <f t="shared" si="11"/>
        <v>61</v>
      </c>
      <c r="DF6" s="22">
        <f t="shared" si="11"/>
        <v>63.38</v>
      </c>
      <c r="DG6" s="21" t="str">
        <f>IF(DG7="","",IF(DG7="-","【-】","【"&amp;SUBSTITUTE(TEXT(DG7,"#,##0.00"),"-","△")&amp;"】"))</f>
        <v>【71.52】</v>
      </c>
      <c r="DH6" s="22" t="str">
        <f>IF(DH7="",NA(),DH7)</f>
        <v>-</v>
      </c>
      <c r="DI6" s="22">
        <f t="shared" ref="DI6:DQ6" si="12">IF(DI7="",NA(),DI7)</f>
        <v>4.97</v>
      </c>
      <c r="DJ6" s="22">
        <f t="shared" si="12"/>
        <v>8.39</v>
      </c>
      <c r="DK6" s="22">
        <f t="shared" si="12"/>
        <v>11.26</v>
      </c>
      <c r="DL6" s="22">
        <f t="shared" si="12"/>
        <v>14.38</v>
      </c>
      <c r="DM6" s="22" t="str">
        <f t="shared" si="12"/>
        <v>-</v>
      </c>
      <c r="DN6" s="22">
        <f t="shared" si="12"/>
        <v>24.16</v>
      </c>
      <c r="DO6" s="22">
        <f t="shared" si="12"/>
        <v>29.81</v>
      </c>
      <c r="DP6" s="22">
        <f t="shared" si="12"/>
        <v>30.82</v>
      </c>
      <c r="DQ6" s="22">
        <f t="shared" si="12"/>
        <v>24.27</v>
      </c>
      <c r="DR6" s="21" t="str">
        <f>IF(DR7="","",IF(DR7="-","【-】","【"&amp;SUBSTITUTE(TEXT(DR7,"#,##0.00"),"-","△")&amp;"】"))</f>
        <v>【38.43】</v>
      </c>
      <c r="DS6" s="22" t="str">
        <f>IF(DS7="",NA(),DS7)</f>
        <v>-</v>
      </c>
      <c r="DT6" s="21">
        <f t="shared" ref="DT6:EB6" si="13">IF(DT7="",NA(),DT7)</f>
        <v>0</v>
      </c>
      <c r="DU6" s="21">
        <f t="shared" si="13"/>
        <v>0</v>
      </c>
      <c r="DV6" s="21">
        <f t="shared" si="13"/>
        <v>0</v>
      </c>
      <c r="DW6" s="21">
        <f t="shared" si="13"/>
        <v>0</v>
      </c>
      <c r="DX6" s="22" t="str">
        <f t="shared" si="13"/>
        <v>-</v>
      </c>
      <c r="DY6" s="22">
        <f t="shared" si="13"/>
        <v>18.829999999999998</v>
      </c>
      <c r="DZ6" s="22">
        <f t="shared" si="13"/>
        <v>18.05</v>
      </c>
      <c r="EA6" s="22">
        <f t="shared" si="13"/>
        <v>14.28</v>
      </c>
      <c r="EB6" s="22">
        <f t="shared" si="13"/>
        <v>12.77</v>
      </c>
      <c r="EC6" s="21" t="str">
        <f>IF(EC7="","",IF(EC7="-","【-】","【"&amp;SUBSTITUTE(TEXT(EC7,"#,##0.00"),"-","△")&amp;"】"))</f>
        <v>【19.16】</v>
      </c>
      <c r="ED6" s="22" t="str">
        <f>IF(ED7="",NA(),ED7)</f>
        <v>-</v>
      </c>
      <c r="EE6" s="22">
        <f t="shared" ref="EE6:EM6" si="14">IF(EE7="",NA(),EE7)</f>
        <v>7.0000000000000007E-2</v>
      </c>
      <c r="EF6" s="22">
        <f t="shared" si="14"/>
        <v>0.49</v>
      </c>
      <c r="EG6" s="22">
        <f t="shared" si="14"/>
        <v>0.38</v>
      </c>
      <c r="EH6" s="21">
        <f t="shared" si="14"/>
        <v>0</v>
      </c>
      <c r="EI6" s="22" t="str">
        <f t="shared" si="14"/>
        <v>-</v>
      </c>
      <c r="EJ6" s="22">
        <f t="shared" si="14"/>
        <v>0.96</v>
      </c>
      <c r="EK6" s="22">
        <f t="shared" si="14"/>
        <v>0.37</v>
      </c>
      <c r="EL6" s="22">
        <f t="shared" si="14"/>
        <v>0.23</v>
      </c>
      <c r="EM6" s="22">
        <f t="shared" si="14"/>
        <v>0.88</v>
      </c>
      <c r="EN6" s="21" t="str">
        <f>IF(EN7="","",IF(EN7="-","【-】","【"&amp;SUBSTITUTE(TEXT(EN7,"#,##0.00"),"-","△")&amp;"】"))</f>
        <v>【0.49】</v>
      </c>
    </row>
    <row r="7" spans="1:144" s="23" customFormat="1" x14ac:dyDescent="0.15">
      <c r="A7" s="15"/>
      <c r="B7" s="24">
        <v>2023</v>
      </c>
      <c r="C7" s="24">
        <v>12114</v>
      </c>
      <c r="D7" s="24">
        <v>46</v>
      </c>
      <c r="E7" s="24">
        <v>1</v>
      </c>
      <c r="F7" s="24">
        <v>0</v>
      </c>
      <c r="G7" s="24">
        <v>5</v>
      </c>
      <c r="H7" s="24" t="s">
        <v>93</v>
      </c>
      <c r="I7" s="24" t="s">
        <v>94</v>
      </c>
      <c r="J7" s="24" t="s">
        <v>95</v>
      </c>
      <c r="K7" s="24" t="s">
        <v>96</v>
      </c>
      <c r="L7" s="24" t="s">
        <v>97</v>
      </c>
      <c r="M7" s="24" t="s">
        <v>98</v>
      </c>
      <c r="N7" s="25" t="s">
        <v>99</v>
      </c>
      <c r="O7" s="25">
        <v>73.61</v>
      </c>
      <c r="P7" s="25">
        <v>1.76</v>
      </c>
      <c r="Q7" s="25">
        <v>6404</v>
      </c>
      <c r="R7" s="25">
        <v>32846</v>
      </c>
      <c r="S7" s="25">
        <v>470.84</v>
      </c>
      <c r="T7" s="25">
        <v>69.760000000000005</v>
      </c>
      <c r="U7" s="25">
        <v>570</v>
      </c>
      <c r="V7" s="25">
        <v>40.57</v>
      </c>
      <c r="W7" s="25">
        <v>14.05</v>
      </c>
      <c r="X7" s="25" t="s">
        <v>99</v>
      </c>
      <c r="Y7" s="25">
        <v>132.52000000000001</v>
      </c>
      <c r="Z7" s="25">
        <v>136.01</v>
      </c>
      <c r="AA7" s="25">
        <v>136.16</v>
      </c>
      <c r="AB7" s="25">
        <v>125.58</v>
      </c>
      <c r="AC7" s="25" t="s">
        <v>99</v>
      </c>
      <c r="AD7" s="25">
        <v>97.61</v>
      </c>
      <c r="AE7" s="25">
        <v>98.78</v>
      </c>
      <c r="AF7" s="25">
        <v>101.23</v>
      </c>
      <c r="AG7" s="25">
        <v>103.12</v>
      </c>
      <c r="AH7" s="25">
        <v>103.05</v>
      </c>
      <c r="AI7" s="25" t="s">
        <v>99</v>
      </c>
      <c r="AJ7" s="25">
        <v>0</v>
      </c>
      <c r="AK7" s="25">
        <v>0</v>
      </c>
      <c r="AL7" s="25">
        <v>0</v>
      </c>
      <c r="AM7" s="25">
        <v>0</v>
      </c>
      <c r="AN7" s="25" t="s">
        <v>99</v>
      </c>
      <c r="AO7" s="25">
        <v>143.65</v>
      </c>
      <c r="AP7" s="25">
        <v>155.82</v>
      </c>
      <c r="AQ7" s="25">
        <v>155.18</v>
      </c>
      <c r="AR7" s="25">
        <v>101.46</v>
      </c>
      <c r="AS7" s="25">
        <v>30.22</v>
      </c>
      <c r="AT7" s="25" t="s">
        <v>99</v>
      </c>
      <c r="AU7" s="25">
        <v>18.96</v>
      </c>
      <c r="AV7" s="25">
        <v>60.57</v>
      </c>
      <c r="AW7" s="25">
        <v>44.78</v>
      </c>
      <c r="AX7" s="25">
        <v>16.899999999999999</v>
      </c>
      <c r="AY7" s="25" t="s">
        <v>99</v>
      </c>
      <c r="AZ7" s="25">
        <v>94.01</v>
      </c>
      <c r="BA7" s="25">
        <v>111.08</v>
      </c>
      <c r="BB7" s="25">
        <v>118.28</v>
      </c>
      <c r="BC7" s="25">
        <v>112.37</v>
      </c>
      <c r="BD7" s="25">
        <v>179.3</v>
      </c>
      <c r="BE7" s="25" t="s">
        <v>99</v>
      </c>
      <c r="BF7" s="25">
        <v>2757.09</v>
      </c>
      <c r="BG7" s="25">
        <v>2507.27</v>
      </c>
      <c r="BH7" s="25">
        <v>2189.0300000000002</v>
      </c>
      <c r="BI7" s="25">
        <v>2266.29</v>
      </c>
      <c r="BJ7" s="25" t="s">
        <v>99</v>
      </c>
      <c r="BK7" s="25">
        <v>1421.84</v>
      </c>
      <c r="BL7" s="25">
        <v>1596.62</v>
      </c>
      <c r="BM7" s="25">
        <v>1456.79</v>
      </c>
      <c r="BN7" s="25">
        <v>1364.2</v>
      </c>
      <c r="BO7" s="25">
        <v>1042.45</v>
      </c>
      <c r="BP7" s="25" t="s">
        <v>99</v>
      </c>
      <c r="BQ7" s="25">
        <v>25.39</v>
      </c>
      <c r="BR7" s="25">
        <v>23.68</v>
      </c>
      <c r="BS7" s="25">
        <v>25.2</v>
      </c>
      <c r="BT7" s="25">
        <v>23.36</v>
      </c>
      <c r="BU7" s="25" t="s">
        <v>99</v>
      </c>
      <c r="BV7" s="25">
        <v>35.72</v>
      </c>
      <c r="BW7" s="25">
        <v>33.659999999999997</v>
      </c>
      <c r="BX7" s="25">
        <v>35.33</v>
      </c>
      <c r="BY7" s="25">
        <v>38.58</v>
      </c>
      <c r="BZ7" s="25">
        <v>57.74</v>
      </c>
      <c r="CA7" s="25" t="s">
        <v>99</v>
      </c>
      <c r="CB7" s="25">
        <v>1343.66</v>
      </c>
      <c r="CC7" s="25">
        <v>1445.51</v>
      </c>
      <c r="CD7" s="25">
        <v>1367.81</v>
      </c>
      <c r="CE7" s="25">
        <v>1364.54</v>
      </c>
      <c r="CF7" s="25" t="s">
        <v>99</v>
      </c>
      <c r="CG7" s="25">
        <v>471.3</v>
      </c>
      <c r="CH7" s="25">
        <v>506.68</v>
      </c>
      <c r="CI7" s="25">
        <v>491.45</v>
      </c>
      <c r="CJ7" s="25">
        <v>448.81</v>
      </c>
      <c r="CK7" s="25">
        <v>285.48</v>
      </c>
      <c r="CL7" s="25" t="s">
        <v>99</v>
      </c>
      <c r="CM7" s="25">
        <v>21.83</v>
      </c>
      <c r="CN7" s="25">
        <v>21.52</v>
      </c>
      <c r="CO7" s="25">
        <v>31.58</v>
      </c>
      <c r="CP7" s="25">
        <v>32.15</v>
      </c>
      <c r="CQ7" s="25" t="s">
        <v>99</v>
      </c>
      <c r="CR7" s="25">
        <v>51.52</v>
      </c>
      <c r="CS7" s="25">
        <v>48.75</v>
      </c>
      <c r="CT7" s="25">
        <v>50.95</v>
      </c>
      <c r="CU7" s="25">
        <v>52.39</v>
      </c>
      <c r="CV7" s="25">
        <v>53.73</v>
      </c>
      <c r="CW7" s="25" t="s">
        <v>99</v>
      </c>
      <c r="CX7" s="25">
        <v>90</v>
      </c>
      <c r="CY7" s="25">
        <v>90</v>
      </c>
      <c r="CZ7" s="25">
        <v>61.72</v>
      </c>
      <c r="DA7" s="25">
        <v>58.45</v>
      </c>
      <c r="DB7" s="25" t="s">
        <v>99</v>
      </c>
      <c r="DC7" s="25">
        <v>61.29</v>
      </c>
      <c r="DD7" s="25">
        <v>60.88</v>
      </c>
      <c r="DE7" s="25">
        <v>61</v>
      </c>
      <c r="DF7" s="25">
        <v>63.38</v>
      </c>
      <c r="DG7" s="25">
        <v>71.52</v>
      </c>
      <c r="DH7" s="25" t="s">
        <v>99</v>
      </c>
      <c r="DI7" s="25">
        <v>4.97</v>
      </c>
      <c r="DJ7" s="25">
        <v>8.39</v>
      </c>
      <c r="DK7" s="25">
        <v>11.26</v>
      </c>
      <c r="DL7" s="25">
        <v>14.38</v>
      </c>
      <c r="DM7" s="25" t="s">
        <v>99</v>
      </c>
      <c r="DN7" s="25">
        <v>24.16</v>
      </c>
      <c r="DO7" s="25">
        <v>29.81</v>
      </c>
      <c r="DP7" s="25">
        <v>30.82</v>
      </c>
      <c r="DQ7" s="25">
        <v>24.27</v>
      </c>
      <c r="DR7" s="25">
        <v>38.43</v>
      </c>
      <c r="DS7" s="25" t="s">
        <v>99</v>
      </c>
      <c r="DT7" s="25">
        <v>0</v>
      </c>
      <c r="DU7" s="25">
        <v>0</v>
      </c>
      <c r="DV7" s="25">
        <v>0</v>
      </c>
      <c r="DW7" s="25">
        <v>0</v>
      </c>
      <c r="DX7" s="25" t="s">
        <v>99</v>
      </c>
      <c r="DY7" s="25">
        <v>18.829999999999998</v>
      </c>
      <c r="DZ7" s="25">
        <v>18.05</v>
      </c>
      <c r="EA7" s="25">
        <v>14.28</v>
      </c>
      <c r="EB7" s="25">
        <v>12.77</v>
      </c>
      <c r="EC7" s="25">
        <v>19.16</v>
      </c>
      <c r="ED7" s="25" t="s">
        <v>99</v>
      </c>
      <c r="EE7" s="25">
        <v>7.0000000000000007E-2</v>
      </c>
      <c r="EF7" s="25">
        <v>0.49</v>
      </c>
      <c r="EG7" s="25">
        <v>0.38</v>
      </c>
      <c r="EH7" s="25">
        <v>0</v>
      </c>
      <c r="EI7" s="25" t="s">
        <v>99</v>
      </c>
      <c r="EJ7" s="25">
        <v>0.96</v>
      </c>
      <c r="EK7" s="25">
        <v>0.37</v>
      </c>
      <c r="EL7" s="25">
        <v>0.23</v>
      </c>
      <c r="EM7" s="25">
        <v>0.88</v>
      </c>
      <c r="EN7" s="25">
        <v>0.49</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abs0763</cp:lastModifiedBy>
  <cp:lastPrinted>2025-02-05T00:27:32Z</cp:lastPrinted>
  <dcterms:created xsi:type="dcterms:W3CDTF">2025-01-24T06:42:45Z</dcterms:created>
  <dcterms:modified xsi:type="dcterms:W3CDTF">2025-03-05T01:13:14Z</dcterms:modified>
  <cp:category/>
</cp:coreProperties>
</file>